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2.xml" ContentType="application/vnd.openxmlformats-officedocument.spreadsheetml.worksheet+xml"/>
  <Override PartName="/xl/comments13.xml" ContentType="application/vnd.openxmlformats-officedocument.spreadsheetml.comments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chartsheets/sheet16.xml" ContentType="application/vnd.openxmlformats-officedocument.spreadsheetml.chartsheet+xml"/>
  <Override PartName="/xl/drawings/drawing32.xml" ContentType="application/vnd.openxmlformats-officedocument.drawing+xml"/>
  <Override PartName="/xl/chartsheets/sheet17.xml" ContentType="application/vnd.openxmlformats-officedocument.spreadsheetml.chartsheet+xml"/>
  <Override PartName="/xl/drawings/drawing34.xml" ContentType="application/vnd.openxmlformats-officedocument.drawing+xml"/>
  <Override PartName="/xl/worksheets/sheet3.xml" ContentType="application/vnd.openxmlformats-officedocument.spreadsheetml.worksheet+xml"/>
  <Override PartName="/xl/comments2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76" yWindow="48" windowWidth="11976" windowHeight="12120" tabRatio="749" activeTab="3"/>
  </bookViews>
  <sheets>
    <sheet name="MU 200" sheetId="1" r:id="rId1"/>
    <sheet name="MU 205" sheetId="2" r:id="rId2"/>
    <sheet name="MU 207" sheetId="3" r:id="rId3"/>
    <sheet name="MU 209" sheetId="4" r:id="rId4"/>
    <sheet name="Isolated Bores" sheetId="5" r:id="rId5"/>
    <sheet name="JB 1" sheetId="6" r:id="rId6"/>
    <sheet name="JB 2" sheetId="7" r:id="rId7"/>
    <sheet name="JB 3" sheetId="8" r:id="rId8"/>
    <sheet name="JB 4" sheetId="9" r:id="rId9"/>
    <sheet name="JB 5" sheetId="10" r:id="rId10"/>
    <sheet name="JB 6" sheetId="11" r:id="rId11"/>
    <sheet name="JB 7" sheetId="12" r:id="rId12"/>
    <sheet name="Woolf Rd Transect" sheetId="13" r:id="rId13"/>
    <sheet name="JB 10" sheetId="14" r:id="rId14"/>
    <sheet name="JB 11" sheetId="15" r:id="rId15"/>
    <sheet name="JB 12" sheetId="16" r:id="rId16"/>
    <sheet name="JB 13" sheetId="17" r:id="rId17"/>
    <sheet name="JB 14" sheetId="18" r:id="rId18"/>
    <sheet name="JB 15" sheetId="19" r:id="rId19"/>
    <sheet name="Lee Transect" sheetId="20" r:id="rId20"/>
  </sheets>
  <definedNames/>
  <calcPr fullCalcOnLoad="1"/>
</workbook>
</file>

<file path=xl/comments13.xml><?xml version="1.0" encoding="utf-8"?>
<comments xmlns="http://schemas.openxmlformats.org/spreadsheetml/2006/main">
  <authors>
    <author>ReynolB</author>
  </authors>
  <commentList>
    <comment ref="A1" authorId="0">
      <text>
        <r>
          <rPr>
            <b/>
            <sz val="8"/>
            <rFont val="Tahoma"/>
            <family val="0"/>
          </rPr>
          <t>ReynolB:</t>
        </r>
        <r>
          <rPr>
            <sz val="8"/>
            <rFont val="Tahoma"/>
            <family val="0"/>
          </rPr>
          <t xml:space="preserve">
Equation to be changed (row numbers) when further data entered to reflect up to drain construction date.</t>
        </r>
      </text>
    </comment>
    <comment ref="A10" authorId="0">
      <text>
        <r>
          <rPr>
            <b/>
            <sz val="8"/>
            <rFont val="Tahoma"/>
            <family val="0"/>
          </rPr>
          <t>ReynolB:</t>
        </r>
        <r>
          <rPr>
            <sz val="8"/>
            <rFont val="Tahoma"/>
            <family val="0"/>
          </rPr>
          <t xml:space="preserve">
Row numbers to be added to equation once additional data entered from drain construction date.
</t>
        </r>
      </text>
    </comment>
  </commentList>
</comments>
</file>

<file path=xl/comments20.xml><?xml version="1.0" encoding="utf-8"?>
<comments xmlns="http://schemas.openxmlformats.org/spreadsheetml/2006/main">
  <authors>
    <author>ReynolB</author>
  </authors>
  <commentList>
    <comment ref="A1" authorId="0">
      <text>
        <r>
          <rPr>
            <b/>
            <sz val="8"/>
            <rFont val="Tahoma"/>
            <family val="0"/>
          </rPr>
          <t>ReynolB:</t>
        </r>
        <r>
          <rPr>
            <sz val="8"/>
            <rFont val="Tahoma"/>
            <family val="0"/>
          </rPr>
          <t xml:space="preserve">
Equation to be changed (row numbers) when further data entered to reflect up to construction date</t>
        </r>
      </text>
    </comment>
    <comment ref="A10" authorId="0">
      <text>
        <r>
          <rPr>
            <b/>
            <sz val="8"/>
            <rFont val="Tahoma"/>
            <family val="0"/>
          </rPr>
          <t>ReynolB:</t>
        </r>
        <r>
          <rPr>
            <sz val="8"/>
            <rFont val="Tahoma"/>
            <family val="0"/>
          </rPr>
          <t xml:space="preserve">
Row numbers added to equation once additional data entered from construction date</t>
        </r>
      </text>
    </comment>
  </commentList>
</comments>
</file>

<file path=xl/comments5.xml><?xml version="1.0" encoding="utf-8"?>
<comments xmlns="http://schemas.openxmlformats.org/spreadsheetml/2006/main">
  <authors>
    <author>ReynolB</author>
  </authors>
  <commentList>
    <comment ref="A1" authorId="0">
      <text>
        <r>
          <rPr>
            <b/>
            <sz val="8"/>
            <rFont val="Tahoma"/>
            <family val="0"/>
          </rPr>
          <t>ReynolB:</t>
        </r>
        <r>
          <rPr>
            <sz val="8"/>
            <rFont val="Tahoma"/>
            <family val="0"/>
          </rPr>
          <t xml:space="preserve">
Equations to be changed (row number) when further data entered to reflect up to construction date.</t>
        </r>
      </text>
    </comment>
    <comment ref="A10" authorId="0">
      <text>
        <r>
          <rPr>
            <b/>
            <sz val="8"/>
            <rFont val="Tahoma"/>
            <family val="0"/>
          </rPr>
          <t>ReynolB:</t>
        </r>
        <r>
          <rPr>
            <sz val="8"/>
            <rFont val="Tahoma"/>
            <family val="0"/>
          </rPr>
          <t xml:space="preserve">
Row numbers to be added to equation once additional data entered from drain construction date.</t>
        </r>
      </text>
    </comment>
  </commentList>
</comments>
</file>

<file path=xl/sharedStrings.xml><?xml version="1.0" encoding="utf-8"?>
<sst xmlns="http://schemas.openxmlformats.org/spreadsheetml/2006/main" count="91" uniqueCount="32">
  <si>
    <t>JB1</t>
  </si>
  <si>
    <t>JB10</t>
  </si>
  <si>
    <t>JB11</t>
  </si>
  <si>
    <t>JB12</t>
  </si>
  <si>
    <t>JB13</t>
  </si>
  <si>
    <t>JB14</t>
  </si>
  <si>
    <t>JB15</t>
  </si>
  <si>
    <t>JB2</t>
  </si>
  <si>
    <t>JB3</t>
  </si>
  <si>
    <t>JB4</t>
  </si>
  <si>
    <t>JB5</t>
  </si>
  <si>
    <t>JB6</t>
  </si>
  <si>
    <t>JB7</t>
  </si>
  <si>
    <t>MU200</t>
  </si>
  <si>
    <t>MU205</t>
  </si>
  <si>
    <t>MU207</t>
  </si>
  <si>
    <t>MU209</t>
  </si>
  <si>
    <t>MU208</t>
  </si>
  <si>
    <t>Sample Numbers</t>
  </si>
  <si>
    <t>Max Water Table Depth</t>
  </si>
  <si>
    <t>Min Water Table Depth</t>
  </si>
  <si>
    <t>Mean</t>
  </si>
  <si>
    <t>Standard Deviation</t>
  </si>
  <si>
    <t xml:space="preserve">Varriance </t>
  </si>
  <si>
    <t xml:space="preserve">Standard Error </t>
  </si>
  <si>
    <t>Range</t>
  </si>
  <si>
    <t>Data Analysis Before Drain Construction (3/01/08)</t>
  </si>
  <si>
    <t>Data Analysis After Drain Construction (3/01/08)</t>
  </si>
  <si>
    <t>Data Analyis Before Drain Construction (26/02/08)</t>
  </si>
  <si>
    <t>Data Analyis After Drain Construction (26/02/08)</t>
  </si>
  <si>
    <t>Data Analysis Before Drain Construction (26/02/08)</t>
  </si>
  <si>
    <t>Data Analysis After Drain Construction (26/02/08)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</si>
</sst>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d/mm/yy;@"/>
  </numFmts>
  <fonts count="3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b/>
      <sz val="9.25"/>
      <color indexed="8"/>
      <name val="Arial"/>
      <family val="0"/>
    </font>
    <font>
      <b/>
      <sz val="13"/>
      <color indexed="8"/>
      <name val="Arial"/>
      <family val="0"/>
    </font>
    <font>
      <sz val="11.25"/>
      <color indexed="8"/>
      <name val="Arial"/>
      <family val="0"/>
    </font>
    <font>
      <sz val="14"/>
      <color indexed="8"/>
      <name val="Arial"/>
      <family val="0"/>
    </font>
    <font>
      <sz val="13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3" borderId="0" xfId="0" applyFill="1" applyAlignment="1">
      <alignment/>
    </xf>
    <xf numFmtId="2" fontId="1" fillId="3" borderId="0" xfId="0" applyNumberFormat="1" applyFont="1" applyFill="1" applyAlignment="1">
      <alignment horizontal="center"/>
    </xf>
    <xf numFmtId="170" fontId="1" fillId="0" borderId="0" xfId="0" applyNumberFormat="1" applyFont="1" applyAlignment="1">
      <alignment horizontal="center"/>
    </xf>
    <xf numFmtId="170" fontId="1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170" fontId="0" fillId="0" borderId="0" xfId="0" applyNumberFormat="1" applyAlignment="1">
      <alignment horizontal="center"/>
    </xf>
    <xf numFmtId="170" fontId="0" fillId="3" borderId="0" xfId="0" applyNumberFormat="1" applyFill="1" applyAlignment="1">
      <alignment horizontal="center"/>
    </xf>
    <xf numFmtId="0" fontId="1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2" fontId="0" fillId="4" borderId="10" xfId="0" applyNumberForma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2" fontId="0" fillId="24" borderId="10" xfId="0" applyNumberFormat="1" applyFill="1" applyBorder="1" applyAlignment="1">
      <alignment/>
    </xf>
    <xf numFmtId="2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/>
    </xf>
    <xf numFmtId="0" fontId="1" fillId="2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worksheet" Target="worksheets/sheet2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chartsheet" Target="chartsheets/sheet14.xml" /><Relationship Id="rId17" Type="http://schemas.openxmlformats.org/officeDocument/2006/relationships/chartsheet" Target="chartsheets/sheet15.xml" /><Relationship Id="rId18" Type="http://schemas.openxmlformats.org/officeDocument/2006/relationships/chartsheet" Target="chartsheets/sheet16.xml" /><Relationship Id="rId19" Type="http://schemas.openxmlformats.org/officeDocument/2006/relationships/chartsheet" Target="chartsheets/sheet17.xml" /><Relationship Id="rId20" Type="http://schemas.openxmlformats.org/officeDocument/2006/relationships/worksheet" Target="worksheets/sheet3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58"/>
          <c:w val="0.955"/>
          <c:h val="0.92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('Isolated Bores'!$J$25,'Isolated Bores'!$J$27:$J$31,'Isolated Bores'!$J$36,'Isolated Bores'!$J$39,'Isolated Bores'!$J$42:$J$57)</c:f>
              <c:strCache>
                <c:ptCount val="23"/>
                <c:pt idx="0">
                  <c:v>38569</c:v>
                </c:pt>
                <c:pt idx="1">
                  <c:v>39009</c:v>
                </c:pt>
                <c:pt idx="2">
                  <c:v>39387</c:v>
                </c:pt>
                <c:pt idx="3">
                  <c:v>39401</c:v>
                </c:pt>
                <c:pt idx="4">
                  <c:v>39421</c:v>
                </c:pt>
                <c:pt idx="5">
                  <c:v>39445</c:v>
                </c:pt>
                <c:pt idx="6">
                  <c:v>39476</c:v>
                </c:pt>
                <c:pt idx="7">
                  <c:v>39521</c:v>
                </c:pt>
                <c:pt idx="8">
                  <c:v>39764</c:v>
                </c:pt>
                <c:pt idx="9">
                  <c:v>39791</c:v>
                </c:pt>
                <c:pt idx="10">
                  <c:v>39826</c:v>
                </c:pt>
                <c:pt idx="11">
                  <c:v>39861</c:v>
                </c:pt>
                <c:pt idx="12">
                  <c:v>39892</c:v>
                </c:pt>
                <c:pt idx="13">
                  <c:v>39972</c:v>
                </c:pt>
                <c:pt idx="14">
                  <c:v>39993</c:v>
                </c:pt>
                <c:pt idx="15">
                  <c:v>40020</c:v>
                </c:pt>
                <c:pt idx="16">
                  <c:v>40051</c:v>
                </c:pt>
                <c:pt idx="17">
                  <c:v>40095</c:v>
                </c:pt>
                <c:pt idx="18">
                  <c:v>40121</c:v>
                </c:pt>
                <c:pt idx="19">
                  <c:v>40151</c:v>
                </c:pt>
                <c:pt idx="20">
                  <c:v>40199</c:v>
                </c:pt>
                <c:pt idx="21">
                  <c:v>40230</c:v>
                </c:pt>
                <c:pt idx="22">
                  <c:v>40258</c:v>
                </c:pt>
              </c:strCache>
            </c:strRef>
          </c:cat>
          <c:val>
            <c:numRef>
              <c:f>('Isolated Bores'!$K$25,'Isolated Bores'!$K$27:$K$31,'Isolated Bores'!$K$36,'Isolated Bores'!$K$39,'Isolated Bores'!$K$42:$K$49,'Isolated Bores'!$K$53,'Isolated Bores'!$K$53,'Isolated Bores'!$K$53:$K$57)</c:f>
              <c:numCache>
                <c:ptCount val="23"/>
                <c:pt idx="0">
                  <c:v>-0.8</c:v>
                </c:pt>
                <c:pt idx="1">
                  <c:v>-1.09</c:v>
                </c:pt>
                <c:pt idx="2">
                  <c:v>-1.26</c:v>
                </c:pt>
                <c:pt idx="3">
                  <c:v>-1.27</c:v>
                </c:pt>
                <c:pt idx="4">
                  <c:v>-1.28</c:v>
                </c:pt>
                <c:pt idx="5">
                  <c:v>-1.1</c:v>
                </c:pt>
                <c:pt idx="6">
                  <c:v>-1.23</c:v>
                </c:pt>
                <c:pt idx="7">
                  <c:v>-0.69</c:v>
                </c:pt>
                <c:pt idx="8">
                  <c:v>-0.98</c:v>
                </c:pt>
                <c:pt idx="9">
                  <c:v>-1.12</c:v>
                </c:pt>
                <c:pt idx="10">
                  <c:v>-1.3</c:v>
                </c:pt>
                <c:pt idx="11">
                  <c:v>-1.36</c:v>
                </c:pt>
                <c:pt idx="12">
                  <c:v>-1.45</c:v>
                </c:pt>
                <c:pt idx="13">
                  <c:v>-1.7</c:v>
                </c:pt>
                <c:pt idx="14">
                  <c:v>-1.67</c:v>
                </c:pt>
                <c:pt idx="15">
                  <c:v>-0.41</c:v>
                </c:pt>
                <c:pt idx="16">
                  <c:v>-1.22</c:v>
                </c:pt>
                <c:pt idx="17">
                  <c:v>-1.22</c:v>
                </c:pt>
                <c:pt idx="18">
                  <c:v>-1.22</c:v>
                </c:pt>
                <c:pt idx="19">
                  <c:v>-1.43</c:v>
                </c:pt>
                <c:pt idx="20">
                  <c:v>-1.56</c:v>
                </c:pt>
                <c:pt idx="21">
                  <c:v>-1.67</c:v>
                </c:pt>
                <c:pt idx="22">
                  <c:v>-1.69</c:v>
                </c:pt>
              </c:numCache>
            </c:numRef>
          </c:val>
          <c:smooth val="1"/>
        </c:ser>
        <c:marker val="1"/>
        <c:axId val="57706592"/>
        <c:axId val="49597281"/>
      </c:lineChart>
      <c:dateAx>
        <c:axId val="57706592"/>
        <c:scaling>
          <c:orientation val="minMax"/>
          <c:max val="40299"/>
          <c:min val="385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 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97281"/>
        <c:crosses val="max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49597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to Groundwater (m)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06592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56"/>
          <c:w val="0.9525"/>
          <c:h val="0.927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'Woolf Rd Transect'!$L$25:$L$60</c:f>
              <c:strCache>
                <c:ptCount val="36"/>
                <c:pt idx="0">
                  <c:v>39387</c:v>
                </c:pt>
                <c:pt idx="1">
                  <c:v>39394</c:v>
                </c:pt>
                <c:pt idx="2">
                  <c:v>39401</c:v>
                </c:pt>
                <c:pt idx="3">
                  <c:v>39408</c:v>
                </c:pt>
                <c:pt idx="4">
                  <c:v>39421</c:v>
                </c:pt>
                <c:pt idx="5">
                  <c:v>39445</c:v>
                </c:pt>
                <c:pt idx="6">
                  <c:v>39476</c:v>
                </c:pt>
                <c:pt idx="7">
                  <c:v>39504</c:v>
                </c:pt>
                <c:pt idx="8">
                  <c:v>39507</c:v>
                </c:pt>
                <c:pt idx="9">
                  <c:v>39516</c:v>
                </c:pt>
                <c:pt idx="10">
                  <c:v>39517</c:v>
                </c:pt>
                <c:pt idx="11">
                  <c:v>39521</c:v>
                </c:pt>
                <c:pt idx="12">
                  <c:v>39547</c:v>
                </c:pt>
                <c:pt idx="13">
                  <c:v>39566</c:v>
                </c:pt>
                <c:pt idx="14">
                  <c:v>39571</c:v>
                </c:pt>
                <c:pt idx="15">
                  <c:v>39595</c:v>
                </c:pt>
                <c:pt idx="16">
                  <c:v>39640</c:v>
                </c:pt>
                <c:pt idx="17">
                  <c:v>39680</c:v>
                </c:pt>
                <c:pt idx="18">
                  <c:v>39717</c:v>
                </c:pt>
                <c:pt idx="19">
                  <c:v>39764</c:v>
                </c:pt>
                <c:pt idx="20">
                  <c:v>39791</c:v>
                </c:pt>
                <c:pt idx="21">
                  <c:v>39826</c:v>
                </c:pt>
                <c:pt idx="22">
                  <c:v>39861</c:v>
                </c:pt>
                <c:pt idx="23">
                  <c:v>39892</c:v>
                </c:pt>
                <c:pt idx="24">
                  <c:v>39924</c:v>
                </c:pt>
                <c:pt idx="25">
                  <c:v>39972</c:v>
                </c:pt>
                <c:pt idx="26">
                  <c:v>39993</c:v>
                </c:pt>
                <c:pt idx="27">
                  <c:v>40020</c:v>
                </c:pt>
                <c:pt idx="28">
                  <c:v>40051</c:v>
                </c:pt>
                <c:pt idx="29">
                  <c:v>40095</c:v>
                </c:pt>
                <c:pt idx="30">
                  <c:v>40121</c:v>
                </c:pt>
                <c:pt idx="31">
                  <c:v>40151</c:v>
                </c:pt>
                <c:pt idx="32">
                  <c:v>40199</c:v>
                </c:pt>
                <c:pt idx="33">
                  <c:v>40230</c:v>
                </c:pt>
                <c:pt idx="34">
                  <c:v>40258</c:v>
                </c:pt>
                <c:pt idx="35">
                  <c:v>40292</c:v>
                </c:pt>
              </c:strCache>
            </c:strRef>
          </c:cat>
          <c:val>
            <c:numRef>
              <c:f>'Woolf Rd Transect'!$R$25:$R$60</c:f>
              <c:numCache>
                <c:ptCount val="36"/>
                <c:pt idx="0">
                  <c:v>-1.7</c:v>
                </c:pt>
                <c:pt idx="1">
                  <c:v>-1.72</c:v>
                </c:pt>
                <c:pt idx="2">
                  <c:v>-1.73</c:v>
                </c:pt>
                <c:pt idx="3">
                  <c:v>-1.74</c:v>
                </c:pt>
                <c:pt idx="4">
                  <c:v>-1.78</c:v>
                </c:pt>
                <c:pt idx="5">
                  <c:v>-1.68</c:v>
                </c:pt>
                <c:pt idx="6">
                  <c:v>-1.79</c:v>
                </c:pt>
                <c:pt idx="7">
                  <c:v>-1.38</c:v>
                </c:pt>
                <c:pt idx="8">
                  <c:v>-1.3</c:v>
                </c:pt>
                <c:pt idx="9">
                  <c:v>-1.36</c:v>
                </c:pt>
                <c:pt idx="10">
                  <c:v>-1.39</c:v>
                </c:pt>
                <c:pt idx="11">
                  <c:v>-1.39</c:v>
                </c:pt>
                <c:pt idx="12">
                  <c:v>-1.57</c:v>
                </c:pt>
                <c:pt idx="13">
                  <c:v>-1.66</c:v>
                </c:pt>
                <c:pt idx="14">
                  <c:v>-1.59</c:v>
                </c:pt>
                <c:pt idx="15">
                  <c:v>-1.66</c:v>
                </c:pt>
                <c:pt idx="16">
                  <c:v>-1.82</c:v>
                </c:pt>
                <c:pt idx="17">
                  <c:v>-1.23</c:v>
                </c:pt>
                <c:pt idx="18">
                  <c:v>-1.48</c:v>
                </c:pt>
                <c:pt idx="19">
                  <c:v>-1.82</c:v>
                </c:pt>
                <c:pt idx="20">
                  <c:v>-1.93</c:v>
                </c:pt>
                <c:pt idx="21">
                  <c:v>-2.09</c:v>
                </c:pt>
                <c:pt idx="22">
                  <c:v>-2.12</c:v>
                </c:pt>
                <c:pt idx="23">
                  <c:v>-2.18</c:v>
                </c:pt>
                <c:pt idx="24">
                  <c:v>-2.28</c:v>
                </c:pt>
                <c:pt idx="25">
                  <c:v>-2.35</c:v>
                </c:pt>
                <c:pt idx="26">
                  <c:v>-2.3</c:v>
                </c:pt>
                <c:pt idx="27">
                  <c:v>-1.81</c:v>
                </c:pt>
                <c:pt idx="28">
                  <c:v>-1.73</c:v>
                </c:pt>
                <c:pt idx="29">
                  <c:v>-1.91</c:v>
                </c:pt>
                <c:pt idx="30">
                  <c:v>-2</c:v>
                </c:pt>
                <c:pt idx="31">
                  <c:v>-2.1</c:v>
                </c:pt>
                <c:pt idx="32">
                  <c:v>-2.2</c:v>
                </c:pt>
                <c:pt idx="33">
                  <c:v>-2.29</c:v>
                </c:pt>
                <c:pt idx="34">
                  <c:v>-2.33</c:v>
                </c:pt>
                <c:pt idx="35">
                  <c:v>-2.38</c:v>
                </c:pt>
              </c:numCache>
            </c:numRef>
          </c:val>
          <c:smooth val="1"/>
        </c:ser>
        <c:marker val="1"/>
        <c:axId val="2871098"/>
        <c:axId val="25839883"/>
      </c:lineChart>
      <c:dateAx>
        <c:axId val="2871098"/>
        <c:scaling>
          <c:orientation val="minMax"/>
          <c:max val="4029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5839883"/>
        <c:crosses val="max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25839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to Groundwater (m)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1098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56"/>
          <c:w val="0.9525"/>
          <c:h val="0.927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('Woolf Rd Transect'!$L$25:$L$38,'Woolf Rd Transect'!$L$40:$L$41,'Woolf Rd Transect'!$L$43:$L$60)</c:f>
              <c:strCache>
                <c:ptCount val="34"/>
                <c:pt idx="0">
                  <c:v>39387</c:v>
                </c:pt>
                <c:pt idx="1">
                  <c:v>39394</c:v>
                </c:pt>
                <c:pt idx="2">
                  <c:v>39401</c:v>
                </c:pt>
                <c:pt idx="3">
                  <c:v>39408</c:v>
                </c:pt>
                <c:pt idx="4">
                  <c:v>39421</c:v>
                </c:pt>
                <c:pt idx="5">
                  <c:v>39445</c:v>
                </c:pt>
                <c:pt idx="6">
                  <c:v>39476</c:v>
                </c:pt>
                <c:pt idx="7">
                  <c:v>39504</c:v>
                </c:pt>
                <c:pt idx="8">
                  <c:v>39507</c:v>
                </c:pt>
                <c:pt idx="9">
                  <c:v>39516</c:v>
                </c:pt>
                <c:pt idx="10">
                  <c:v>39517</c:v>
                </c:pt>
                <c:pt idx="11">
                  <c:v>39521</c:v>
                </c:pt>
                <c:pt idx="12">
                  <c:v>39547</c:v>
                </c:pt>
                <c:pt idx="13">
                  <c:v>39566</c:v>
                </c:pt>
                <c:pt idx="14">
                  <c:v>39595</c:v>
                </c:pt>
                <c:pt idx="15">
                  <c:v>39640</c:v>
                </c:pt>
                <c:pt idx="16">
                  <c:v>39717</c:v>
                </c:pt>
                <c:pt idx="17">
                  <c:v>39764</c:v>
                </c:pt>
                <c:pt idx="18">
                  <c:v>39791</c:v>
                </c:pt>
                <c:pt idx="19">
                  <c:v>39826</c:v>
                </c:pt>
                <c:pt idx="20">
                  <c:v>39861</c:v>
                </c:pt>
                <c:pt idx="21">
                  <c:v>39892</c:v>
                </c:pt>
                <c:pt idx="22">
                  <c:v>39924</c:v>
                </c:pt>
                <c:pt idx="23">
                  <c:v>39972</c:v>
                </c:pt>
                <c:pt idx="24">
                  <c:v>39993</c:v>
                </c:pt>
                <c:pt idx="25">
                  <c:v>40020</c:v>
                </c:pt>
                <c:pt idx="26">
                  <c:v>40051</c:v>
                </c:pt>
                <c:pt idx="27">
                  <c:v>40095</c:v>
                </c:pt>
                <c:pt idx="28">
                  <c:v>40121</c:v>
                </c:pt>
                <c:pt idx="29">
                  <c:v>40151</c:v>
                </c:pt>
                <c:pt idx="30">
                  <c:v>40199</c:v>
                </c:pt>
                <c:pt idx="31">
                  <c:v>40230</c:v>
                </c:pt>
                <c:pt idx="32">
                  <c:v>40258</c:v>
                </c:pt>
                <c:pt idx="33">
                  <c:v>40292</c:v>
                </c:pt>
              </c:strCache>
            </c:strRef>
          </c:cat>
          <c:val>
            <c:numRef>
              <c:f>('Woolf Rd Transect'!$S$25:$S$38,'Woolf Rd Transect'!$S$40:$S$41,'Woolf Rd Transect'!$S$43:$S$60)</c:f>
              <c:numCache>
                <c:ptCount val="34"/>
                <c:pt idx="0">
                  <c:v>-1.96</c:v>
                </c:pt>
                <c:pt idx="1">
                  <c:v>-1.98</c:v>
                </c:pt>
                <c:pt idx="2">
                  <c:v>-2</c:v>
                </c:pt>
                <c:pt idx="3">
                  <c:v>-2</c:v>
                </c:pt>
                <c:pt idx="4">
                  <c:v>-2.07</c:v>
                </c:pt>
                <c:pt idx="5">
                  <c:v>-1.99</c:v>
                </c:pt>
                <c:pt idx="6">
                  <c:v>-2.1</c:v>
                </c:pt>
                <c:pt idx="7">
                  <c:v>-1.87</c:v>
                </c:pt>
                <c:pt idx="8">
                  <c:v>-1.32</c:v>
                </c:pt>
                <c:pt idx="9">
                  <c:v>-1.72</c:v>
                </c:pt>
                <c:pt idx="10">
                  <c:v>-1.74</c:v>
                </c:pt>
                <c:pt idx="11">
                  <c:v>-1.71</c:v>
                </c:pt>
                <c:pt idx="12">
                  <c:v>-1.83</c:v>
                </c:pt>
                <c:pt idx="13">
                  <c:v>-1.9</c:v>
                </c:pt>
                <c:pt idx="14">
                  <c:v>-1.87</c:v>
                </c:pt>
                <c:pt idx="15">
                  <c:v>-2.01</c:v>
                </c:pt>
                <c:pt idx="16">
                  <c:v>-1.7</c:v>
                </c:pt>
                <c:pt idx="17">
                  <c:v>-1.99</c:v>
                </c:pt>
                <c:pt idx="18">
                  <c:v>-2.11</c:v>
                </c:pt>
                <c:pt idx="19">
                  <c:v>-2.26</c:v>
                </c:pt>
                <c:pt idx="20">
                  <c:v>-2.34</c:v>
                </c:pt>
                <c:pt idx="21">
                  <c:v>-2.42</c:v>
                </c:pt>
                <c:pt idx="22">
                  <c:v>-2.5</c:v>
                </c:pt>
                <c:pt idx="23">
                  <c:v>-2.6</c:v>
                </c:pt>
                <c:pt idx="24">
                  <c:v>-2.62</c:v>
                </c:pt>
                <c:pt idx="25">
                  <c:v>-2.17</c:v>
                </c:pt>
                <c:pt idx="26">
                  <c:v>-2</c:v>
                </c:pt>
                <c:pt idx="27">
                  <c:v>-2.1</c:v>
                </c:pt>
                <c:pt idx="28">
                  <c:v>-2.19</c:v>
                </c:pt>
                <c:pt idx="29">
                  <c:v>-2.28</c:v>
                </c:pt>
                <c:pt idx="30">
                  <c:v>-2.44</c:v>
                </c:pt>
                <c:pt idx="31">
                  <c:v>-2.56</c:v>
                </c:pt>
                <c:pt idx="32">
                  <c:v>-2.67</c:v>
                </c:pt>
                <c:pt idx="33">
                  <c:v>-2.7</c:v>
                </c:pt>
              </c:numCache>
            </c:numRef>
          </c:val>
          <c:smooth val="1"/>
        </c:ser>
        <c:marker val="1"/>
        <c:axId val="31232356"/>
        <c:axId val="12655749"/>
      </c:lineChart>
      <c:dateAx>
        <c:axId val="31232356"/>
        <c:scaling>
          <c:orientation val="minMax"/>
          <c:max val="4029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2655749"/>
        <c:crosses val="max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12655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to Groundwater (m)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32356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56"/>
          <c:w val="0.9525"/>
          <c:h val="0.927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'Lee Transect'!$J$25:$J$64</c:f>
              <c:strCache>
                <c:ptCount val="40"/>
                <c:pt idx="0">
                  <c:v>39365</c:v>
                </c:pt>
                <c:pt idx="1">
                  <c:v>39387</c:v>
                </c:pt>
                <c:pt idx="2">
                  <c:v>39394</c:v>
                </c:pt>
                <c:pt idx="3">
                  <c:v>39401</c:v>
                </c:pt>
                <c:pt idx="4">
                  <c:v>39408</c:v>
                </c:pt>
                <c:pt idx="5">
                  <c:v>39421</c:v>
                </c:pt>
                <c:pt idx="6">
                  <c:v>39429</c:v>
                </c:pt>
                <c:pt idx="7">
                  <c:v>39445</c:v>
                </c:pt>
                <c:pt idx="8">
                  <c:v>39451</c:v>
                </c:pt>
                <c:pt idx="9">
                  <c:v>39455</c:v>
                </c:pt>
                <c:pt idx="10">
                  <c:v>39458</c:v>
                </c:pt>
                <c:pt idx="11">
                  <c:v>39462</c:v>
                </c:pt>
                <c:pt idx="12">
                  <c:v>39469</c:v>
                </c:pt>
                <c:pt idx="13">
                  <c:v>39476</c:v>
                </c:pt>
                <c:pt idx="14">
                  <c:v>39492</c:v>
                </c:pt>
                <c:pt idx="15">
                  <c:v>39516</c:v>
                </c:pt>
                <c:pt idx="16">
                  <c:v>39521</c:v>
                </c:pt>
                <c:pt idx="17">
                  <c:v>39566</c:v>
                </c:pt>
                <c:pt idx="18">
                  <c:v>39571</c:v>
                </c:pt>
                <c:pt idx="19">
                  <c:v>39595</c:v>
                </c:pt>
                <c:pt idx="20">
                  <c:v>39636</c:v>
                </c:pt>
                <c:pt idx="21">
                  <c:v>39680</c:v>
                </c:pt>
                <c:pt idx="22">
                  <c:v>39717</c:v>
                </c:pt>
                <c:pt idx="23">
                  <c:v>39764</c:v>
                </c:pt>
                <c:pt idx="24">
                  <c:v>39791</c:v>
                </c:pt>
                <c:pt idx="25">
                  <c:v>39826</c:v>
                </c:pt>
                <c:pt idx="26">
                  <c:v>39861</c:v>
                </c:pt>
                <c:pt idx="27">
                  <c:v>39892</c:v>
                </c:pt>
                <c:pt idx="28">
                  <c:v>39924</c:v>
                </c:pt>
                <c:pt idx="29">
                  <c:v>39972</c:v>
                </c:pt>
                <c:pt idx="30">
                  <c:v>39993</c:v>
                </c:pt>
                <c:pt idx="31">
                  <c:v>40020</c:v>
                </c:pt>
                <c:pt idx="32">
                  <c:v>40051</c:v>
                </c:pt>
                <c:pt idx="33">
                  <c:v>40095</c:v>
                </c:pt>
                <c:pt idx="34">
                  <c:v>40121</c:v>
                </c:pt>
                <c:pt idx="35">
                  <c:v>40151</c:v>
                </c:pt>
                <c:pt idx="36">
                  <c:v>40199</c:v>
                </c:pt>
                <c:pt idx="37">
                  <c:v>40230</c:v>
                </c:pt>
                <c:pt idx="38">
                  <c:v>40258</c:v>
                </c:pt>
                <c:pt idx="39">
                  <c:v>40292</c:v>
                </c:pt>
              </c:strCache>
            </c:strRef>
          </c:cat>
          <c:val>
            <c:numRef>
              <c:f>'Lee Transect'!$K$25:$K$64</c:f>
              <c:numCache>
                <c:ptCount val="40"/>
                <c:pt idx="0">
                  <c:v>-1.31</c:v>
                </c:pt>
                <c:pt idx="1">
                  <c:v>-1.34</c:v>
                </c:pt>
                <c:pt idx="2">
                  <c:v>-1.38</c:v>
                </c:pt>
                <c:pt idx="3">
                  <c:v>-1.38</c:v>
                </c:pt>
                <c:pt idx="4">
                  <c:v>-1.38</c:v>
                </c:pt>
                <c:pt idx="5">
                  <c:v>-1.37</c:v>
                </c:pt>
                <c:pt idx="6">
                  <c:v>-1.4</c:v>
                </c:pt>
                <c:pt idx="7">
                  <c:v>-1.38</c:v>
                </c:pt>
                <c:pt idx="8">
                  <c:v>-1.39</c:v>
                </c:pt>
                <c:pt idx="9">
                  <c:v>-1.4</c:v>
                </c:pt>
                <c:pt idx="10">
                  <c:v>-1.43</c:v>
                </c:pt>
                <c:pt idx="11">
                  <c:v>-1.44</c:v>
                </c:pt>
                <c:pt idx="12">
                  <c:v>-1.49</c:v>
                </c:pt>
                <c:pt idx="13">
                  <c:v>-1.51</c:v>
                </c:pt>
                <c:pt idx="14">
                  <c:v>-1.01</c:v>
                </c:pt>
                <c:pt idx="15">
                  <c:v>-0.92</c:v>
                </c:pt>
                <c:pt idx="16">
                  <c:v>-1.89</c:v>
                </c:pt>
                <c:pt idx="17">
                  <c:v>-1.27</c:v>
                </c:pt>
                <c:pt idx="18">
                  <c:v>-0.66</c:v>
                </c:pt>
                <c:pt idx="19">
                  <c:v>-1.2</c:v>
                </c:pt>
                <c:pt idx="20">
                  <c:v>-1.44</c:v>
                </c:pt>
                <c:pt idx="21">
                  <c:v>-0.97</c:v>
                </c:pt>
                <c:pt idx="22">
                  <c:v>-1.15</c:v>
                </c:pt>
                <c:pt idx="23">
                  <c:v>-1.36</c:v>
                </c:pt>
                <c:pt idx="24">
                  <c:v>-1.44</c:v>
                </c:pt>
                <c:pt idx="25">
                  <c:v>-1.58</c:v>
                </c:pt>
                <c:pt idx="26">
                  <c:v>-1.58</c:v>
                </c:pt>
                <c:pt idx="27">
                  <c:v>-1.7</c:v>
                </c:pt>
                <c:pt idx="28">
                  <c:v>-1.79</c:v>
                </c:pt>
                <c:pt idx="29">
                  <c:v>-1.9</c:v>
                </c:pt>
                <c:pt idx="30">
                  <c:v>-1.83</c:v>
                </c:pt>
                <c:pt idx="31">
                  <c:v>-1.26</c:v>
                </c:pt>
                <c:pt idx="32">
                  <c:v>-1.27</c:v>
                </c:pt>
                <c:pt idx="33">
                  <c:v>-1.47</c:v>
                </c:pt>
                <c:pt idx="34">
                  <c:v>-1.58</c:v>
                </c:pt>
                <c:pt idx="35">
                  <c:v>-1.66</c:v>
                </c:pt>
                <c:pt idx="36">
                  <c:v>-1.8</c:v>
                </c:pt>
                <c:pt idx="37">
                  <c:v>-1.87</c:v>
                </c:pt>
                <c:pt idx="38">
                  <c:v>-1.93</c:v>
                </c:pt>
                <c:pt idx="39">
                  <c:v>-1.95</c:v>
                </c:pt>
              </c:numCache>
            </c:numRef>
          </c:val>
          <c:smooth val="1"/>
        </c:ser>
        <c:marker val="1"/>
        <c:axId val="46792878"/>
        <c:axId val="18482719"/>
      </c:lineChart>
      <c:dateAx>
        <c:axId val="46792878"/>
        <c:scaling>
          <c:orientation val="minMax"/>
          <c:max val="40299"/>
          <c:min val="393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8482719"/>
        <c:crosses val="max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18482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to Groundwater (m)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92878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725"/>
          <c:w val="0.95275"/>
          <c:h val="0.927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'Lee Transect'!$J$25:$J$64</c:f>
              <c:strCache>
                <c:ptCount val="40"/>
                <c:pt idx="0">
                  <c:v>39365</c:v>
                </c:pt>
                <c:pt idx="1">
                  <c:v>39387</c:v>
                </c:pt>
                <c:pt idx="2">
                  <c:v>39394</c:v>
                </c:pt>
                <c:pt idx="3">
                  <c:v>39401</c:v>
                </c:pt>
                <c:pt idx="4">
                  <c:v>39408</c:v>
                </c:pt>
                <c:pt idx="5">
                  <c:v>39421</c:v>
                </c:pt>
                <c:pt idx="6">
                  <c:v>39429</c:v>
                </c:pt>
                <c:pt idx="7">
                  <c:v>39445</c:v>
                </c:pt>
                <c:pt idx="8">
                  <c:v>39451</c:v>
                </c:pt>
                <c:pt idx="9">
                  <c:v>39455</c:v>
                </c:pt>
                <c:pt idx="10">
                  <c:v>39458</c:v>
                </c:pt>
                <c:pt idx="11">
                  <c:v>39462</c:v>
                </c:pt>
                <c:pt idx="12">
                  <c:v>39469</c:v>
                </c:pt>
                <c:pt idx="13">
                  <c:v>39476</c:v>
                </c:pt>
                <c:pt idx="14">
                  <c:v>39492</c:v>
                </c:pt>
                <c:pt idx="15">
                  <c:v>39516</c:v>
                </c:pt>
                <c:pt idx="16">
                  <c:v>39521</c:v>
                </c:pt>
                <c:pt idx="17">
                  <c:v>39566</c:v>
                </c:pt>
                <c:pt idx="18">
                  <c:v>39571</c:v>
                </c:pt>
                <c:pt idx="19">
                  <c:v>39595</c:v>
                </c:pt>
                <c:pt idx="20">
                  <c:v>39636</c:v>
                </c:pt>
                <c:pt idx="21">
                  <c:v>39680</c:v>
                </c:pt>
                <c:pt idx="22">
                  <c:v>39717</c:v>
                </c:pt>
                <c:pt idx="23">
                  <c:v>39764</c:v>
                </c:pt>
                <c:pt idx="24">
                  <c:v>39791</c:v>
                </c:pt>
                <c:pt idx="25">
                  <c:v>39826</c:v>
                </c:pt>
                <c:pt idx="26">
                  <c:v>39861</c:v>
                </c:pt>
                <c:pt idx="27">
                  <c:v>39892</c:v>
                </c:pt>
                <c:pt idx="28">
                  <c:v>39924</c:v>
                </c:pt>
                <c:pt idx="29">
                  <c:v>39972</c:v>
                </c:pt>
                <c:pt idx="30">
                  <c:v>39993</c:v>
                </c:pt>
                <c:pt idx="31">
                  <c:v>40020</c:v>
                </c:pt>
                <c:pt idx="32">
                  <c:v>40051</c:v>
                </c:pt>
                <c:pt idx="33">
                  <c:v>40095</c:v>
                </c:pt>
                <c:pt idx="34">
                  <c:v>40121</c:v>
                </c:pt>
                <c:pt idx="35">
                  <c:v>40151</c:v>
                </c:pt>
                <c:pt idx="36">
                  <c:v>40199</c:v>
                </c:pt>
                <c:pt idx="37">
                  <c:v>40230</c:v>
                </c:pt>
                <c:pt idx="38">
                  <c:v>40258</c:v>
                </c:pt>
                <c:pt idx="39">
                  <c:v>40292</c:v>
                </c:pt>
              </c:strCache>
            </c:strRef>
          </c:cat>
          <c:val>
            <c:numRef>
              <c:f>'Lee Transect'!$L$25:$L$64</c:f>
              <c:numCache>
                <c:ptCount val="40"/>
                <c:pt idx="0">
                  <c:v>-1.41</c:v>
                </c:pt>
                <c:pt idx="1">
                  <c:v>-1.45</c:v>
                </c:pt>
                <c:pt idx="2">
                  <c:v>-1.48</c:v>
                </c:pt>
                <c:pt idx="3">
                  <c:v>-1.49</c:v>
                </c:pt>
                <c:pt idx="4">
                  <c:v>-1.49</c:v>
                </c:pt>
                <c:pt idx="5">
                  <c:v>-1.48</c:v>
                </c:pt>
                <c:pt idx="6">
                  <c:v>-1.51</c:v>
                </c:pt>
                <c:pt idx="7">
                  <c:v>-1.48</c:v>
                </c:pt>
                <c:pt idx="8">
                  <c:v>-1.49</c:v>
                </c:pt>
                <c:pt idx="9">
                  <c:v>-1.53</c:v>
                </c:pt>
                <c:pt idx="10">
                  <c:v>-1.57</c:v>
                </c:pt>
                <c:pt idx="11">
                  <c:v>-1.55</c:v>
                </c:pt>
                <c:pt idx="12">
                  <c:v>-1.61</c:v>
                </c:pt>
                <c:pt idx="13">
                  <c:v>-1.63</c:v>
                </c:pt>
                <c:pt idx="14">
                  <c:v>-1.17</c:v>
                </c:pt>
                <c:pt idx="15">
                  <c:v>-1</c:v>
                </c:pt>
                <c:pt idx="16">
                  <c:v>-1.07</c:v>
                </c:pt>
                <c:pt idx="17">
                  <c:v>-1.38</c:v>
                </c:pt>
                <c:pt idx="18">
                  <c:v>-0.83</c:v>
                </c:pt>
                <c:pt idx="19">
                  <c:v>-1.33</c:v>
                </c:pt>
                <c:pt idx="20">
                  <c:v>-1.6</c:v>
                </c:pt>
                <c:pt idx="21">
                  <c:v>-1.03</c:v>
                </c:pt>
                <c:pt idx="22">
                  <c:v>-1.24</c:v>
                </c:pt>
                <c:pt idx="23">
                  <c:v>-1.35</c:v>
                </c:pt>
                <c:pt idx="24">
                  <c:v>-1.55</c:v>
                </c:pt>
                <c:pt idx="25">
                  <c:v>-1.68</c:v>
                </c:pt>
                <c:pt idx="26">
                  <c:v>-1.7</c:v>
                </c:pt>
                <c:pt idx="27">
                  <c:v>-1.82</c:v>
                </c:pt>
                <c:pt idx="28">
                  <c:v>-1.92</c:v>
                </c:pt>
                <c:pt idx="29">
                  <c:v>-2.03</c:v>
                </c:pt>
                <c:pt idx="30">
                  <c:v>-1.95</c:v>
                </c:pt>
                <c:pt idx="31">
                  <c:v>-1.39</c:v>
                </c:pt>
                <c:pt idx="32">
                  <c:v>-1.39</c:v>
                </c:pt>
                <c:pt idx="33">
                  <c:v>-1.51</c:v>
                </c:pt>
                <c:pt idx="34">
                  <c:v>-1.69</c:v>
                </c:pt>
                <c:pt idx="35">
                  <c:v>-1.8</c:v>
                </c:pt>
                <c:pt idx="36">
                  <c:v>-1.93</c:v>
                </c:pt>
                <c:pt idx="37">
                  <c:v>-1.99</c:v>
                </c:pt>
                <c:pt idx="38">
                  <c:v>-2.06</c:v>
                </c:pt>
                <c:pt idx="39">
                  <c:v>-2.09</c:v>
                </c:pt>
              </c:numCache>
            </c:numRef>
          </c:val>
          <c:smooth val="1"/>
        </c:ser>
        <c:marker val="1"/>
        <c:axId val="32126744"/>
        <c:axId val="20705241"/>
      </c:lineChart>
      <c:dateAx>
        <c:axId val="32126744"/>
        <c:scaling>
          <c:orientation val="minMax"/>
          <c:max val="40299"/>
          <c:min val="393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0705241"/>
        <c:crosses val="max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20705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to Groundwater (m)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26744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56"/>
          <c:w val="0.9525"/>
          <c:h val="0.927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'Lee Transect'!$J$25:$J$64</c:f>
              <c:strCache>
                <c:ptCount val="40"/>
                <c:pt idx="0">
                  <c:v>39365</c:v>
                </c:pt>
                <c:pt idx="1">
                  <c:v>39387</c:v>
                </c:pt>
                <c:pt idx="2">
                  <c:v>39394</c:v>
                </c:pt>
                <c:pt idx="3">
                  <c:v>39401</c:v>
                </c:pt>
                <c:pt idx="4">
                  <c:v>39408</c:v>
                </c:pt>
                <c:pt idx="5">
                  <c:v>39421</c:v>
                </c:pt>
                <c:pt idx="6">
                  <c:v>39429</c:v>
                </c:pt>
                <c:pt idx="7">
                  <c:v>39445</c:v>
                </c:pt>
                <c:pt idx="8">
                  <c:v>39451</c:v>
                </c:pt>
                <c:pt idx="9">
                  <c:v>39455</c:v>
                </c:pt>
                <c:pt idx="10">
                  <c:v>39458</c:v>
                </c:pt>
                <c:pt idx="11">
                  <c:v>39462</c:v>
                </c:pt>
                <c:pt idx="12">
                  <c:v>39469</c:v>
                </c:pt>
                <c:pt idx="13">
                  <c:v>39476</c:v>
                </c:pt>
                <c:pt idx="14">
                  <c:v>39492</c:v>
                </c:pt>
                <c:pt idx="15">
                  <c:v>39516</c:v>
                </c:pt>
                <c:pt idx="16">
                  <c:v>39521</c:v>
                </c:pt>
                <c:pt idx="17">
                  <c:v>39566</c:v>
                </c:pt>
                <c:pt idx="18">
                  <c:v>39571</c:v>
                </c:pt>
                <c:pt idx="19">
                  <c:v>39595</c:v>
                </c:pt>
                <c:pt idx="20">
                  <c:v>39636</c:v>
                </c:pt>
                <c:pt idx="21">
                  <c:v>39680</c:v>
                </c:pt>
                <c:pt idx="22">
                  <c:v>39717</c:v>
                </c:pt>
                <c:pt idx="23">
                  <c:v>39764</c:v>
                </c:pt>
                <c:pt idx="24">
                  <c:v>39791</c:v>
                </c:pt>
                <c:pt idx="25">
                  <c:v>39826</c:v>
                </c:pt>
                <c:pt idx="26">
                  <c:v>39861</c:v>
                </c:pt>
                <c:pt idx="27">
                  <c:v>39892</c:v>
                </c:pt>
                <c:pt idx="28">
                  <c:v>39924</c:v>
                </c:pt>
                <c:pt idx="29">
                  <c:v>39972</c:v>
                </c:pt>
                <c:pt idx="30">
                  <c:v>39993</c:v>
                </c:pt>
                <c:pt idx="31">
                  <c:v>40020</c:v>
                </c:pt>
                <c:pt idx="32">
                  <c:v>40051</c:v>
                </c:pt>
                <c:pt idx="33">
                  <c:v>40095</c:v>
                </c:pt>
                <c:pt idx="34">
                  <c:v>40121</c:v>
                </c:pt>
                <c:pt idx="35">
                  <c:v>40151</c:v>
                </c:pt>
                <c:pt idx="36">
                  <c:v>40199</c:v>
                </c:pt>
                <c:pt idx="37">
                  <c:v>40230</c:v>
                </c:pt>
                <c:pt idx="38">
                  <c:v>40258</c:v>
                </c:pt>
                <c:pt idx="39">
                  <c:v>40292</c:v>
                </c:pt>
              </c:strCache>
            </c:strRef>
          </c:cat>
          <c:val>
            <c:numRef>
              <c:f>'Lee Transect'!$M$25:$M$64</c:f>
              <c:numCache>
                <c:ptCount val="40"/>
                <c:pt idx="0">
                  <c:v>-1.57</c:v>
                </c:pt>
                <c:pt idx="1">
                  <c:v>-1.61</c:v>
                </c:pt>
                <c:pt idx="2">
                  <c:v>-1.64</c:v>
                </c:pt>
                <c:pt idx="3">
                  <c:v>-1.64</c:v>
                </c:pt>
                <c:pt idx="4">
                  <c:v>-1.64</c:v>
                </c:pt>
                <c:pt idx="5">
                  <c:v>-1.65</c:v>
                </c:pt>
                <c:pt idx="6">
                  <c:v>-1.65</c:v>
                </c:pt>
                <c:pt idx="7">
                  <c:v>-1.63</c:v>
                </c:pt>
                <c:pt idx="8">
                  <c:v>-1.67</c:v>
                </c:pt>
                <c:pt idx="9">
                  <c:v>-1.72</c:v>
                </c:pt>
                <c:pt idx="10">
                  <c:v>-1.74</c:v>
                </c:pt>
                <c:pt idx="11">
                  <c:v>-1.74</c:v>
                </c:pt>
                <c:pt idx="12">
                  <c:v>-1.78</c:v>
                </c:pt>
                <c:pt idx="13">
                  <c:v>-1.84</c:v>
                </c:pt>
                <c:pt idx="14">
                  <c:v>-1.43</c:v>
                </c:pt>
                <c:pt idx="15">
                  <c:v>-1.14</c:v>
                </c:pt>
                <c:pt idx="16">
                  <c:v>-1.21</c:v>
                </c:pt>
                <c:pt idx="17">
                  <c:v>-1.54</c:v>
                </c:pt>
                <c:pt idx="18">
                  <c:v>-1.3</c:v>
                </c:pt>
                <c:pt idx="19">
                  <c:v>-1.54</c:v>
                </c:pt>
                <c:pt idx="20">
                  <c:v>-1.74</c:v>
                </c:pt>
                <c:pt idx="21">
                  <c:v>-1.13</c:v>
                </c:pt>
                <c:pt idx="22">
                  <c:v>-1.33</c:v>
                </c:pt>
                <c:pt idx="23">
                  <c:v>-1.55</c:v>
                </c:pt>
                <c:pt idx="24">
                  <c:v>-1.66</c:v>
                </c:pt>
                <c:pt idx="25">
                  <c:v>-1.81</c:v>
                </c:pt>
                <c:pt idx="26">
                  <c:v>-1.83</c:v>
                </c:pt>
                <c:pt idx="27">
                  <c:v>-1.94</c:v>
                </c:pt>
                <c:pt idx="28">
                  <c:v>-2.05</c:v>
                </c:pt>
                <c:pt idx="29">
                  <c:v>-2.17</c:v>
                </c:pt>
                <c:pt idx="30">
                  <c:v>-2.1</c:v>
                </c:pt>
                <c:pt idx="31">
                  <c:v>-1.57</c:v>
                </c:pt>
                <c:pt idx="32">
                  <c:v>-1.53</c:v>
                </c:pt>
                <c:pt idx="33">
                  <c:v>-1.72</c:v>
                </c:pt>
                <c:pt idx="34">
                  <c:v>-1.82</c:v>
                </c:pt>
                <c:pt idx="35">
                  <c:v>-1.92</c:v>
                </c:pt>
                <c:pt idx="36">
                  <c:v>-2.05</c:v>
                </c:pt>
                <c:pt idx="37">
                  <c:v>-2.12</c:v>
                </c:pt>
                <c:pt idx="38">
                  <c:v>-2.18</c:v>
                </c:pt>
                <c:pt idx="39">
                  <c:v>-2.22</c:v>
                </c:pt>
              </c:numCache>
            </c:numRef>
          </c:val>
          <c:smooth val="1"/>
        </c:ser>
        <c:marker val="1"/>
        <c:axId val="52129442"/>
        <c:axId val="66511795"/>
      </c:lineChart>
      <c:dateAx>
        <c:axId val="52129442"/>
        <c:scaling>
          <c:orientation val="minMax"/>
          <c:max val="40299"/>
          <c:min val="393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6511795"/>
        <c:crosses val="max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66511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to Groundwater (m)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29442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5075"/>
          <c:w val="0.9545"/>
          <c:h val="0.926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'Lee Transect'!$J$25:$J$64</c:f>
              <c:strCache>
                <c:ptCount val="40"/>
                <c:pt idx="0">
                  <c:v>39365</c:v>
                </c:pt>
                <c:pt idx="1">
                  <c:v>39387</c:v>
                </c:pt>
                <c:pt idx="2">
                  <c:v>39394</c:v>
                </c:pt>
                <c:pt idx="3">
                  <c:v>39401</c:v>
                </c:pt>
                <c:pt idx="4">
                  <c:v>39408</c:v>
                </c:pt>
                <c:pt idx="5">
                  <c:v>39421</c:v>
                </c:pt>
                <c:pt idx="6">
                  <c:v>39429</c:v>
                </c:pt>
                <c:pt idx="7">
                  <c:v>39445</c:v>
                </c:pt>
                <c:pt idx="8">
                  <c:v>39451</c:v>
                </c:pt>
                <c:pt idx="9">
                  <c:v>39455</c:v>
                </c:pt>
                <c:pt idx="10">
                  <c:v>39458</c:v>
                </c:pt>
                <c:pt idx="11">
                  <c:v>39462</c:v>
                </c:pt>
                <c:pt idx="12">
                  <c:v>39469</c:v>
                </c:pt>
                <c:pt idx="13">
                  <c:v>39476</c:v>
                </c:pt>
                <c:pt idx="14">
                  <c:v>39492</c:v>
                </c:pt>
                <c:pt idx="15">
                  <c:v>39516</c:v>
                </c:pt>
                <c:pt idx="16">
                  <c:v>39521</c:v>
                </c:pt>
                <c:pt idx="17">
                  <c:v>39566</c:v>
                </c:pt>
                <c:pt idx="18">
                  <c:v>39571</c:v>
                </c:pt>
                <c:pt idx="19">
                  <c:v>39595</c:v>
                </c:pt>
                <c:pt idx="20">
                  <c:v>39636</c:v>
                </c:pt>
                <c:pt idx="21">
                  <c:v>39680</c:v>
                </c:pt>
                <c:pt idx="22">
                  <c:v>39717</c:v>
                </c:pt>
                <c:pt idx="23">
                  <c:v>39764</c:v>
                </c:pt>
                <c:pt idx="24">
                  <c:v>39791</c:v>
                </c:pt>
                <c:pt idx="25">
                  <c:v>39826</c:v>
                </c:pt>
                <c:pt idx="26">
                  <c:v>39861</c:v>
                </c:pt>
                <c:pt idx="27">
                  <c:v>39892</c:v>
                </c:pt>
                <c:pt idx="28">
                  <c:v>39924</c:v>
                </c:pt>
                <c:pt idx="29">
                  <c:v>39972</c:v>
                </c:pt>
                <c:pt idx="30">
                  <c:v>39993</c:v>
                </c:pt>
                <c:pt idx="31">
                  <c:v>40020</c:v>
                </c:pt>
                <c:pt idx="32">
                  <c:v>40051</c:v>
                </c:pt>
                <c:pt idx="33">
                  <c:v>40095</c:v>
                </c:pt>
                <c:pt idx="34">
                  <c:v>40121</c:v>
                </c:pt>
                <c:pt idx="35">
                  <c:v>40151</c:v>
                </c:pt>
                <c:pt idx="36">
                  <c:v>40199</c:v>
                </c:pt>
                <c:pt idx="37">
                  <c:v>40230</c:v>
                </c:pt>
                <c:pt idx="38">
                  <c:v>40258</c:v>
                </c:pt>
                <c:pt idx="39">
                  <c:v>40292</c:v>
                </c:pt>
              </c:strCache>
            </c:strRef>
          </c:cat>
          <c:val>
            <c:numRef>
              <c:f>'Lee Transect'!$N$25:$N$64</c:f>
              <c:numCache>
                <c:ptCount val="40"/>
                <c:pt idx="0">
                  <c:v>-1.99</c:v>
                </c:pt>
                <c:pt idx="1">
                  <c:v>-2.01</c:v>
                </c:pt>
                <c:pt idx="2">
                  <c:v>-2.04</c:v>
                </c:pt>
                <c:pt idx="3">
                  <c:v>-2.04</c:v>
                </c:pt>
                <c:pt idx="4">
                  <c:v>-2.03</c:v>
                </c:pt>
                <c:pt idx="5">
                  <c:v>-2.06</c:v>
                </c:pt>
                <c:pt idx="6">
                  <c:v>-2.04</c:v>
                </c:pt>
                <c:pt idx="7">
                  <c:v>-2.05</c:v>
                </c:pt>
                <c:pt idx="8">
                  <c:v>-2.08</c:v>
                </c:pt>
                <c:pt idx="9">
                  <c:v>-2.13</c:v>
                </c:pt>
                <c:pt idx="10">
                  <c:v>-2.12</c:v>
                </c:pt>
                <c:pt idx="11">
                  <c:v>-2.11</c:v>
                </c:pt>
                <c:pt idx="12">
                  <c:v>-2.14</c:v>
                </c:pt>
                <c:pt idx="13">
                  <c:v>-2.23</c:v>
                </c:pt>
                <c:pt idx="14">
                  <c:v>-1.92</c:v>
                </c:pt>
                <c:pt idx="15">
                  <c:v>-1.52</c:v>
                </c:pt>
                <c:pt idx="16">
                  <c:v>-1.58</c:v>
                </c:pt>
                <c:pt idx="17">
                  <c:v>-1.95</c:v>
                </c:pt>
                <c:pt idx="18">
                  <c:v>-1.89</c:v>
                </c:pt>
                <c:pt idx="19">
                  <c:v>-1.96</c:v>
                </c:pt>
                <c:pt idx="20">
                  <c:v>-2.16</c:v>
                </c:pt>
                <c:pt idx="21">
                  <c:v>-1.51</c:v>
                </c:pt>
                <c:pt idx="22">
                  <c:v>-1.69</c:v>
                </c:pt>
                <c:pt idx="23">
                  <c:v>-1.92</c:v>
                </c:pt>
                <c:pt idx="24">
                  <c:v>-2.03</c:v>
                </c:pt>
                <c:pt idx="25">
                  <c:v>-2.18</c:v>
                </c:pt>
                <c:pt idx="26">
                  <c:v>-2.21</c:v>
                </c:pt>
                <c:pt idx="27">
                  <c:v>-2.33</c:v>
                </c:pt>
                <c:pt idx="28">
                  <c:v>-2.42</c:v>
                </c:pt>
                <c:pt idx="29">
                  <c:v>-2.55</c:v>
                </c:pt>
                <c:pt idx="30">
                  <c:v>-2.48</c:v>
                </c:pt>
                <c:pt idx="31">
                  <c:v>-2.11</c:v>
                </c:pt>
                <c:pt idx="32">
                  <c:v>-1.93</c:v>
                </c:pt>
                <c:pt idx="33">
                  <c:v>-2.11</c:v>
                </c:pt>
                <c:pt idx="34">
                  <c:v>-2.21</c:v>
                </c:pt>
                <c:pt idx="35">
                  <c:v>-2.33</c:v>
                </c:pt>
                <c:pt idx="36">
                  <c:v>-2.45</c:v>
                </c:pt>
                <c:pt idx="37">
                  <c:v>-2.5</c:v>
                </c:pt>
                <c:pt idx="38">
                  <c:v>-2.57</c:v>
                </c:pt>
                <c:pt idx="39">
                  <c:v>-2.61</c:v>
                </c:pt>
              </c:numCache>
            </c:numRef>
          </c:val>
          <c:smooth val="1"/>
        </c:ser>
        <c:marker val="1"/>
        <c:axId val="61735244"/>
        <c:axId val="18746285"/>
      </c:lineChart>
      <c:dateAx>
        <c:axId val="61735244"/>
        <c:scaling>
          <c:orientation val="minMax"/>
          <c:max val="40299"/>
          <c:min val="393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8746285"/>
        <c:crosses val="max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18746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to Groudnwater (m)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35244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56"/>
          <c:w val="0.9525"/>
          <c:h val="0.927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('Lee Transect'!$J$25:$J$41,'Lee Transect'!$J$43:$J$64)</c:f>
              <c:strCache>
                <c:ptCount val="39"/>
                <c:pt idx="0">
                  <c:v>39365</c:v>
                </c:pt>
                <c:pt idx="1">
                  <c:v>39387</c:v>
                </c:pt>
                <c:pt idx="2">
                  <c:v>39394</c:v>
                </c:pt>
                <c:pt idx="3">
                  <c:v>39401</c:v>
                </c:pt>
                <c:pt idx="4">
                  <c:v>39408</c:v>
                </c:pt>
                <c:pt idx="5">
                  <c:v>39421</c:v>
                </c:pt>
                <c:pt idx="6">
                  <c:v>39429</c:v>
                </c:pt>
                <c:pt idx="7">
                  <c:v>39445</c:v>
                </c:pt>
                <c:pt idx="8">
                  <c:v>39451</c:v>
                </c:pt>
                <c:pt idx="9">
                  <c:v>39455</c:v>
                </c:pt>
                <c:pt idx="10">
                  <c:v>39458</c:v>
                </c:pt>
                <c:pt idx="11">
                  <c:v>39462</c:v>
                </c:pt>
                <c:pt idx="12">
                  <c:v>39469</c:v>
                </c:pt>
                <c:pt idx="13">
                  <c:v>39476</c:v>
                </c:pt>
                <c:pt idx="14">
                  <c:v>39492</c:v>
                </c:pt>
                <c:pt idx="15">
                  <c:v>39516</c:v>
                </c:pt>
                <c:pt idx="16">
                  <c:v>39521</c:v>
                </c:pt>
                <c:pt idx="17">
                  <c:v>39571</c:v>
                </c:pt>
                <c:pt idx="18">
                  <c:v>39595</c:v>
                </c:pt>
                <c:pt idx="19">
                  <c:v>39636</c:v>
                </c:pt>
                <c:pt idx="20">
                  <c:v>39680</c:v>
                </c:pt>
                <c:pt idx="21">
                  <c:v>39717</c:v>
                </c:pt>
                <c:pt idx="22">
                  <c:v>39764</c:v>
                </c:pt>
                <c:pt idx="23">
                  <c:v>39791</c:v>
                </c:pt>
                <c:pt idx="24">
                  <c:v>39826</c:v>
                </c:pt>
                <c:pt idx="25">
                  <c:v>39861</c:v>
                </c:pt>
                <c:pt idx="26">
                  <c:v>39892</c:v>
                </c:pt>
                <c:pt idx="27">
                  <c:v>39924</c:v>
                </c:pt>
                <c:pt idx="28">
                  <c:v>39972</c:v>
                </c:pt>
                <c:pt idx="29">
                  <c:v>39993</c:v>
                </c:pt>
                <c:pt idx="30">
                  <c:v>40020</c:v>
                </c:pt>
                <c:pt idx="31">
                  <c:v>40051</c:v>
                </c:pt>
                <c:pt idx="32">
                  <c:v>40095</c:v>
                </c:pt>
                <c:pt idx="33">
                  <c:v>40121</c:v>
                </c:pt>
                <c:pt idx="34">
                  <c:v>40151</c:v>
                </c:pt>
                <c:pt idx="35">
                  <c:v>40199</c:v>
                </c:pt>
                <c:pt idx="36">
                  <c:v>40230</c:v>
                </c:pt>
                <c:pt idx="37">
                  <c:v>40258</c:v>
                </c:pt>
                <c:pt idx="38">
                  <c:v>40292</c:v>
                </c:pt>
              </c:strCache>
            </c:strRef>
          </c:cat>
          <c:val>
            <c:numRef>
              <c:f>('Lee Transect'!$O$25:$O$41,'Lee Transect'!$O$43:$O$64)</c:f>
              <c:numCache>
                <c:ptCount val="39"/>
                <c:pt idx="0">
                  <c:v>-2.23</c:v>
                </c:pt>
                <c:pt idx="1">
                  <c:v>-2.25</c:v>
                </c:pt>
                <c:pt idx="2">
                  <c:v>-2.3</c:v>
                </c:pt>
                <c:pt idx="3">
                  <c:v>-2.28</c:v>
                </c:pt>
                <c:pt idx="4">
                  <c:v>-2.28</c:v>
                </c:pt>
                <c:pt idx="5">
                  <c:v>-2.3</c:v>
                </c:pt>
                <c:pt idx="6">
                  <c:v>-2.3</c:v>
                </c:pt>
                <c:pt idx="7">
                  <c:v>-2.28</c:v>
                </c:pt>
                <c:pt idx="8">
                  <c:v>-2.31</c:v>
                </c:pt>
                <c:pt idx="9">
                  <c:v>-2.34</c:v>
                </c:pt>
                <c:pt idx="10">
                  <c:v>-2.38</c:v>
                </c:pt>
                <c:pt idx="11">
                  <c:v>-2.36</c:v>
                </c:pt>
                <c:pt idx="12">
                  <c:v>-2.42</c:v>
                </c:pt>
                <c:pt idx="13">
                  <c:v>-2.43</c:v>
                </c:pt>
                <c:pt idx="14">
                  <c:v>-2.13</c:v>
                </c:pt>
                <c:pt idx="15">
                  <c:v>-1.79</c:v>
                </c:pt>
                <c:pt idx="16">
                  <c:v>-1.85</c:v>
                </c:pt>
                <c:pt idx="17">
                  <c:v>-2.15</c:v>
                </c:pt>
                <c:pt idx="18">
                  <c:v>-2.2</c:v>
                </c:pt>
                <c:pt idx="19">
                  <c:v>-2.36</c:v>
                </c:pt>
                <c:pt idx="20">
                  <c:v>-1.75</c:v>
                </c:pt>
                <c:pt idx="21">
                  <c:v>-1.9</c:v>
                </c:pt>
                <c:pt idx="22">
                  <c:v>-2.14</c:v>
                </c:pt>
                <c:pt idx="23">
                  <c:v>-2.24</c:v>
                </c:pt>
                <c:pt idx="24">
                  <c:v>-2.38</c:v>
                </c:pt>
                <c:pt idx="25">
                  <c:v>-2.41</c:v>
                </c:pt>
                <c:pt idx="26">
                  <c:v>-2.52</c:v>
                </c:pt>
                <c:pt idx="27">
                  <c:v>-2.62</c:v>
                </c:pt>
                <c:pt idx="28">
                  <c:v>-2.74</c:v>
                </c:pt>
                <c:pt idx="29">
                  <c:v>-2.67</c:v>
                </c:pt>
                <c:pt idx="30">
                  <c:v>-2.36</c:v>
                </c:pt>
                <c:pt idx="31">
                  <c:v>-2.16</c:v>
                </c:pt>
                <c:pt idx="32">
                  <c:v>-2.31</c:v>
                </c:pt>
                <c:pt idx="33">
                  <c:v>-2.42</c:v>
                </c:pt>
                <c:pt idx="34">
                  <c:v>-2.53</c:v>
                </c:pt>
                <c:pt idx="35">
                  <c:v>-2.66</c:v>
                </c:pt>
                <c:pt idx="36">
                  <c:v>-2.62</c:v>
                </c:pt>
                <c:pt idx="37">
                  <c:v>-2.78</c:v>
                </c:pt>
                <c:pt idx="38">
                  <c:v>-2.82</c:v>
                </c:pt>
              </c:numCache>
            </c:numRef>
          </c:val>
          <c:smooth val="1"/>
        </c:ser>
        <c:marker val="1"/>
        <c:axId val="34498838"/>
        <c:axId val="42054087"/>
      </c:lineChart>
      <c:dateAx>
        <c:axId val="34498838"/>
        <c:scaling>
          <c:orientation val="minMax"/>
          <c:max val="40299"/>
          <c:min val="393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2054087"/>
        <c:crosses val="max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42054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to Groundwater (m)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98838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56"/>
          <c:w val="0.9525"/>
          <c:h val="0.927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('Lee Transect'!$J$25:$J$41,'Lee Transect'!$J$43:$J$64)</c:f>
              <c:strCache>
                <c:ptCount val="39"/>
                <c:pt idx="0">
                  <c:v>39365</c:v>
                </c:pt>
                <c:pt idx="1">
                  <c:v>39387</c:v>
                </c:pt>
                <c:pt idx="2">
                  <c:v>39394</c:v>
                </c:pt>
                <c:pt idx="3">
                  <c:v>39401</c:v>
                </c:pt>
                <c:pt idx="4">
                  <c:v>39408</c:v>
                </c:pt>
                <c:pt idx="5">
                  <c:v>39421</c:v>
                </c:pt>
                <c:pt idx="6">
                  <c:v>39429</c:v>
                </c:pt>
                <c:pt idx="7">
                  <c:v>39445</c:v>
                </c:pt>
                <c:pt idx="8">
                  <c:v>39451</c:v>
                </c:pt>
                <c:pt idx="9">
                  <c:v>39455</c:v>
                </c:pt>
                <c:pt idx="10">
                  <c:v>39458</c:v>
                </c:pt>
                <c:pt idx="11">
                  <c:v>39462</c:v>
                </c:pt>
                <c:pt idx="12">
                  <c:v>39469</c:v>
                </c:pt>
                <c:pt idx="13">
                  <c:v>39476</c:v>
                </c:pt>
                <c:pt idx="14">
                  <c:v>39492</c:v>
                </c:pt>
                <c:pt idx="15">
                  <c:v>39516</c:v>
                </c:pt>
                <c:pt idx="16">
                  <c:v>39521</c:v>
                </c:pt>
                <c:pt idx="17">
                  <c:v>39571</c:v>
                </c:pt>
                <c:pt idx="18">
                  <c:v>39595</c:v>
                </c:pt>
                <c:pt idx="19">
                  <c:v>39636</c:v>
                </c:pt>
                <c:pt idx="20">
                  <c:v>39680</c:v>
                </c:pt>
                <c:pt idx="21">
                  <c:v>39717</c:v>
                </c:pt>
                <c:pt idx="22">
                  <c:v>39764</c:v>
                </c:pt>
                <c:pt idx="23">
                  <c:v>39791</c:v>
                </c:pt>
                <c:pt idx="24">
                  <c:v>39826</c:v>
                </c:pt>
                <c:pt idx="25">
                  <c:v>39861</c:v>
                </c:pt>
                <c:pt idx="26">
                  <c:v>39892</c:v>
                </c:pt>
                <c:pt idx="27">
                  <c:v>39924</c:v>
                </c:pt>
                <c:pt idx="28">
                  <c:v>39972</c:v>
                </c:pt>
                <c:pt idx="29">
                  <c:v>39993</c:v>
                </c:pt>
                <c:pt idx="30">
                  <c:v>40020</c:v>
                </c:pt>
                <c:pt idx="31">
                  <c:v>40051</c:v>
                </c:pt>
                <c:pt idx="32">
                  <c:v>40095</c:v>
                </c:pt>
                <c:pt idx="33">
                  <c:v>40121</c:v>
                </c:pt>
                <c:pt idx="34">
                  <c:v>40151</c:v>
                </c:pt>
                <c:pt idx="35">
                  <c:v>40199</c:v>
                </c:pt>
                <c:pt idx="36">
                  <c:v>40230</c:v>
                </c:pt>
                <c:pt idx="37">
                  <c:v>40258</c:v>
                </c:pt>
                <c:pt idx="38">
                  <c:v>40292</c:v>
                </c:pt>
              </c:strCache>
            </c:strRef>
          </c:cat>
          <c:val>
            <c:numRef>
              <c:f>('Lee Transect'!$P$25:$P$41,'Lee Transect'!$P$43:$P$64)</c:f>
              <c:numCache>
                <c:ptCount val="39"/>
                <c:pt idx="0">
                  <c:v>-2.67</c:v>
                </c:pt>
                <c:pt idx="1">
                  <c:v>-2.7</c:v>
                </c:pt>
                <c:pt idx="2">
                  <c:v>-2.69</c:v>
                </c:pt>
                <c:pt idx="3">
                  <c:v>-2.68</c:v>
                </c:pt>
                <c:pt idx="4">
                  <c:v>-2.7</c:v>
                </c:pt>
                <c:pt idx="5">
                  <c:v>-2.68</c:v>
                </c:pt>
                <c:pt idx="6">
                  <c:v>-2.69</c:v>
                </c:pt>
                <c:pt idx="7">
                  <c:v>-2.67</c:v>
                </c:pt>
                <c:pt idx="8">
                  <c:v>-2.72</c:v>
                </c:pt>
                <c:pt idx="9">
                  <c:v>-2.76</c:v>
                </c:pt>
                <c:pt idx="10">
                  <c:v>-2.79</c:v>
                </c:pt>
                <c:pt idx="11">
                  <c:v>-2.76</c:v>
                </c:pt>
                <c:pt idx="12">
                  <c:v>-2.79</c:v>
                </c:pt>
                <c:pt idx="13">
                  <c:v>-2.84</c:v>
                </c:pt>
                <c:pt idx="14">
                  <c:v>-2.58</c:v>
                </c:pt>
                <c:pt idx="15">
                  <c:v>-2.23</c:v>
                </c:pt>
                <c:pt idx="16">
                  <c:v>-2.27</c:v>
                </c:pt>
                <c:pt idx="17">
                  <c:v>-2.52</c:v>
                </c:pt>
                <c:pt idx="18">
                  <c:v>-2.61</c:v>
                </c:pt>
                <c:pt idx="19">
                  <c:v>-2.76</c:v>
                </c:pt>
                <c:pt idx="20">
                  <c:v>-2.19</c:v>
                </c:pt>
                <c:pt idx="21">
                  <c:v>-2.31</c:v>
                </c:pt>
                <c:pt idx="22">
                  <c:v>-2.52</c:v>
                </c:pt>
                <c:pt idx="23">
                  <c:v>-2.63</c:v>
                </c:pt>
                <c:pt idx="24">
                  <c:v>-2.74</c:v>
                </c:pt>
                <c:pt idx="25">
                  <c:v>-2.8</c:v>
                </c:pt>
                <c:pt idx="26">
                  <c:v>-2.89</c:v>
                </c:pt>
                <c:pt idx="27">
                  <c:v>-2.99</c:v>
                </c:pt>
                <c:pt idx="28">
                  <c:v>-3.1</c:v>
                </c:pt>
                <c:pt idx="29">
                  <c:v>-3.03</c:v>
                </c:pt>
                <c:pt idx="30">
                  <c:v>-2.74</c:v>
                </c:pt>
                <c:pt idx="31">
                  <c:v>-2.55</c:v>
                </c:pt>
                <c:pt idx="32">
                  <c:v>-2.71</c:v>
                </c:pt>
                <c:pt idx="33">
                  <c:v>-2.81</c:v>
                </c:pt>
                <c:pt idx="34">
                  <c:v>-2.93</c:v>
                </c:pt>
                <c:pt idx="35">
                  <c:v>-3.01</c:v>
                </c:pt>
                <c:pt idx="36">
                  <c:v>-3.1</c:v>
                </c:pt>
                <c:pt idx="37">
                  <c:v>-3.16</c:v>
                </c:pt>
                <c:pt idx="38">
                  <c:v>-3.21</c:v>
                </c:pt>
              </c:numCache>
            </c:numRef>
          </c:val>
          <c:smooth val="1"/>
        </c:ser>
        <c:marker val="1"/>
        <c:axId val="42942464"/>
        <c:axId val="50937857"/>
      </c:lineChart>
      <c:dateAx>
        <c:axId val="42942464"/>
        <c:scaling>
          <c:orientation val="minMax"/>
          <c:max val="40299"/>
          <c:min val="393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 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0937857"/>
        <c:crosses val="max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50937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to Groundwater (m)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42464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58"/>
          <c:w val="0.955"/>
          <c:h val="0.925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('Isolated Bores'!$J$25,'Isolated Bores'!$J$27:$J$31,'Isolated Bores'!$J$39,'Isolated Bores'!$J$42:$J$48,'Isolated Bores'!$J$53:$J$57)</c:f>
              <c:strCache>
                <c:ptCount val="19"/>
                <c:pt idx="0">
                  <c:v>38569</c:v>
                </c:pt>
                <c:pt idx="1">
                  <c:v>39009</c:v>
                </c:pt>
                <c:pt idx="2">
                  <c:v>39387</c:v>
                </c:pt>
                <c:pt idx="3">
                  <c:v>39401</c:v>
                </c:pt>
                <c:pt idx="4">
                  <c:v>39421</c:v>
                </c:pt>
                <c:pt idx="5">
                  <c:v>39445</c:v>
                </c:pt>
                <c:pt idx="6">
                  <c:v>39521</c:v>
                </c:pt>
                <c:pt idx="7">
                  <c:v>39764</c:v>
                </c:pt>
                <c:pt idx="8">
                  <c:v>39791</c:v>
                </c:pt>
                <c:pt idx="9">
                  <c:v>39826</c:v>
                </c:pt>
                <c:pt idx="10">
                  <c:v>39861</c:v>
                </c:pt>
                <c:pt idx="11">
                  <c:v>39892</c:v>
                </c:pt>
                <c:pt idx="12">
                  <c:v>39972</c:v>
                </c:pt>
                <c:pt idx="13">
                  <c:v>39993</c:v>
                </c:pt>
                <c:pt idx="14">
                  <c:v>40151</c:v>
                </c:pt>
                <c:pt idx="15">
                  <c:v>40199</c:v>
                </c:pt>
                <c:pt idx="16">
                  <c:v>40230</c:v>
                </c:pt>
                <c:pt idx="17">
                  <c:v>40258</c:v>
                </c:pt>
                <c:pt idx="18">
                  <c:v>40292</c:v>
                </c:pt>
              </c:strCache>
            </c:strRef>
          </c:cat>
          <c:val>
            <c:numRef>
              <c:f>('Isolated Bores'!$L$25,'Isolated Bores'!$L$27:$L$31,'Isolated Bores'!$L$39,'Isolated Bores'!$L$42:$L$48,'Isolated Bores'!$L$53:$L$57)</c:f>
              <c:numCache>
                <c:ptCount val="19"/>
                <c:pt idx="0">
                  <c:v>-0.9</c:v>
                </c:pt>
                <c:pt idx="1">
                  <c:v>-0.99</c:v>
                </c:pt>
                <c:pt idx="2">
                  <c:v>-1.37</c:v>
                </c:pt>
                <c:pt idx="3">
                  <c:v>-1.41</c:v>
                </c:pt>
                <c:pt idx="4">
                  <c:v>-1.4</c:v>
                </c:pt>
                <c:pt idx="5">
                  <c:v>-1.31</c:v>
                </c:pt>
                <c:pt idx="6">
                  <c:v>-1.01</c:v>
                </c:pt>
                <c:pt idx="7">
                  <c:v>-1.05</c:v>
                </c:pt>
                <c:pt idx="8">
                  <c:v>-1.16</c:v>
                </c:pt>
                <c:pt idx="9">
                  <c:v>-1.32</c:v>
                </c:pt>
                <c:pt idx="10">
                  <c:v>-1.4</c:v>
                </c:pt>
                <c:pt idx="11">
                  <c:v>-1.5</c:v>
                </c:pt>
                <c:pt idx="12">
                  <c:v>-1.67</c:v>
                </c:pt>
                <c:pt idx="13">
                  <c:v>-1.53</c:v>
                </c:pt>
                <c:pt idx="14">
                  <c:v>-1.24</c:v>
                </c:pt>
                <c:pt idx="15">
                  <c:v>-1.49</c:v>
                </c:pt>
                <c:pt idx="16">
                  <c:v>-1.6</c:v>
                </c:pt>
                <c:pt idx="17">
                  <c:v>-1.7</c:v>
                </c:pt>
                <c:pt idx="18">
                  <c:v>-1.72</c:v>
                </c:pt>
              </c:numCache>
            </c:numRef>
          </c:val>
          <c:smooth val="1"/>
        </c:ser>
        <c:marker val="1"/>
        <c:axId val="43722346"/>
        <c:axId val="57956795"/>
      </c:lineChart>
      <c:dateAx>
        <c:axId val="43722346"/>
        <c:scaling>
          <c:orientation val="minMax"/>
          <c:max val="40299"/>
          <c:min val="385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56795"/>
        <c:crosses val="max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57956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to Groundwater (m)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22346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58"/>
          <c:w val="0.955"/>
          <c:h val="0.925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('Isolated Bores'!$J$25,'Isolated Bores'!$J$27:$J$38,'Isolated Bores'!$J$40,'Isolated Bores'!$J$42:$J$50,'Isolated Bores'!$J$52:$J$57)</c:f>
              <c:strCache>
                <c:ptCount val="29"/>
                <c:pt idx="0">
                  <c:v>38569</c:v>
                </c:pt>
                <c:pt idx="1">
                  <c:v>39009</c:v>
                </c:pt>
                <c:pt idx="2">
                  <c:v>39387</c:v>
                </c:pt>
                <c:pt idx="3">
                  <c:v>39401</c:v>
                </c:pt>
                <c:pt idx="4">
                  <c:v>39421</c:v>
                </c:pt>
                <c:pt idx="5">
                  <c:v>39445</c:v>
                </c:pt>
                <c:pt idx="6">
                  <c:v>39451</c:v>
                </c:pt>
                <c:pt idx="7">
                  <c:v>39455</c:v>
                </c:pt>
                <c:pt idx="8">
                  <c:v>39458</c:v>
                </c:pt>
                <c:pt idx="9">
                  <c:v>39469</c:v>
                </c:pt>
                <c:pt idx="10">
                  <c:v>39476</c:v>
                </c:pt>
                <c:pt idx="11">
                  <c:v>39492</c:v>
                </c:pt>
                <c:pt idx="12">
                  <c:v>39516</c:v>
                </c:pt>
                <c:pt idx="13">
                  <c:v>39595</c:v>
                </c:pt>
                <c:pt idx="14">
                  <c:v>39764</c:v>
                </c:pt>
                <c:pt idx="15">
                  <c:v>39791</c:v>
                </c:pt>
                <c:pt idx="16">
                  <c:v>39826</c:v>
                </c:pt>
                <c:pt idx="17">
                  <c:v>39861</c:v>
                </c:pt>
                <c:pt idx="18">
                  <c:v>39892</c:v>
                </c:pt>
                <c:pt idx="19">
                  <c:v>39972</c:v>
                </c:pt>
                <c:pt idx="20">
                  <c:v>39993</c:v>
                </c:pt>
                <c:pt idx="21">
                  <c:v>40020</c:v>
                </c:pt>
                <c:pt idx="22">
                  <c:v>40051</c:v>
                </c:pt>
                <c:pt idx="23">
                  <c:v>40121</c:v>
                </c:pt>
                <c:pt idx="24">
                  <c:v>40151</c:v>
                </c:pt>
                <c:pt idx="25">
                  <c:v>40199</c:v>
                </c:pt>
                <c:pt idx="26">
                  <c:v>40230</c:v>
                </c:pt>
                <c:pt idx="27">
                  <c:v>40258</c:v>
                </c:pt>
                <c:pt idx="28">
                  <c:v>40292</c:v>
                </c:pt>
              </c:strCache>
            </c:strRef>
          </c:cat>
          <c:val>
            <c:numRef>
              <c:f>('Isolated Bores'!$M$25:$M$38,'Isolated Bores'!$M$40,'Isolated Bores'!$M$42:$M$50,'Isolated Bores'!$M$52:$M$57)</c:f>
              <c:numCache>
                <c:ptCount val="30"/>
                <c:pt idx="0">
                  <c:v>-0.6</c:v>
                </c:pt>
                <c:pt idx="1">
                  <c:v>-0.73</c:v>
                </c:pt>
                <c:pt idx="2">
                  <c:v>-0.85</c:v>
                </c:pt>
                <c:pt idx="3">
                  <c:v>-0.92</c:v>
                </c:pt>
                <c:pt idx="4">
                  <c:v>-0.93</c:v>
                </c:pt>
                <c:pt idx="5">
                  <c:v>-0.93</c:v>
                </c:pt>
                <c:pt idx="6">
                  <c:v>-0.88</c:v>
                </c:pt>
                <c:pt idx="7">
                  <c:v>-0.9</c:v>
                </c:pt>
                <c:pt idx="8">
                  <c:v>-0.91</c:v>
                </c:pt>
                <c:pt idx="9">
                  <c:v>-0.95</c:v>
                </c:pt>
                <c:pt idx="10">
                  <c:v>-0.98</c:v>
                </c:pt>
                <c:pt idx="11">
                  <c:v>-0.87</c:v>
                </c:pt>
                <c:pt idx="12">
                  <c:v>-0.72</c:v>
                </c:pt>
                <c:pt idx="13">
                  <c:v>-0.67</c:v>
                </c:pt>
                <c:pt idx="14">
                  <c:v>-0.66</c:v>
                </c:pt>
                <c:pt idx="15">
                  <c:v>-0.71</c:v>
                </c:pt>
                <c:pt idx="16">
                  <c:v>-0.78</c:v>
                </c:pt>
                <c:pt idx="17">
                  <c:v>-0.87</c:v>
                </c:pt>
                <c:pt idx="18">
                  <c:v>-0.88</c:v>
                </c:pt>
                <c:pt idx="19">
                  <c:v>-0.95</c:v>
                </c:pt>
                <c:pt idx="20">
                  <c:v>-1</c:v>
                </c:pt>
                <c:pt idx="21">
                  <c:v>-0.93</c:v>
                </c:pt>
                <c:pt idx="22">
                  <c:v>-0.57</c:v>
                </c:pt>
                <c:pt idx="23">
                  <c:v>-0.56</c:v>
                </c:pt>
                <c:pt idx="24">
                  <c:v>-0.76</c:v>
                </c:pt>
                <c:pt idx="25">
                  <c:v>-0.82</c:v>
                </c:pt>
                <c:pt idx="26">
                  <c:v>-0.93</c:v>
                </c:pt>
                <c:pt idx="27">
                  <c:v>-1.02</c:v>
                </c:pt>
                <c:pt idx="28">
                  <c:v>-1.08</c:v>
                </c:pt>
                <c:pt idx="29">
                  <c:v>-1.09</c:v>
                </c:pt>
              </c:numCache>
            </c:numRef>
          </c:val>
          <c:smooth val="1"/>
        </c:ser>
        <c:marker val="1"/>
        <c:axId val="51849108"/>
        <c:axId val="63988789"/>
      </c:lineChart>
      <c:dateAx>
        <c:axId val="51849108"/>
        <c:scaling>
          <c:orientation val="minMax"/>
          <c:max val="40299"/>
          <c:min val="385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88789"/>
        <c:crosses val="max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63988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to Groundwater (m)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49108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56"/>
          <c:w val="0.9525"/>
          <c:h val="0.927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('Isolated Bores'!$J$25,'Isolated Bores'!$J$27:$J$31,'Isolated Bores'!$J$34,'Isolated Bores'!$J$36,'Isolated Bores'!$J$39,'Isolated Bores'!$J$39,'Isolated Bores'!$J$38,'Isolated Bores'!$J$40:$J$50,'Isolated Bores'!$J$52:$J$57)</c:f>
              <c:strCache>
                <c:ptCount val="26"/>
                <c:pt idx="0">
                  <c:v>38569</c:v>
                </c:pt>
                <c:pt idx="1">
                  <c:v>39009</c:v>
                </c:pt>
                <c:pt idx="2">
                  <c:v>39387</c:v>
                </c:pt>
                <c:pt idx="3">
                  <c:v>39401</c:v>
                </c:pt>
                <c:pt idx="4">
                  <c:v>39421</c:v>
                </c:pt>
                <c:pt idx="5">
                  <c:v>39445</c:v>
                </c:pt>
                <c:pt idx="6">
                  <c:v>39458</c:v>
                </c:pt>
                <c:pt idx="7">
                  <c:v>39476</c:v>
                </c:pt>
                <c:pt idx="8">
                  <c:v>39521</c:v>
                </c:pt>
                <c:pt idx="9">
                  <c:v>39521</c:v>
                </c:pt>
                <c:pt idx="10">
                  <c:v>39516</c:v>
                </c:pt>
                <c:pt idx="11">
                  <c:v>39595</c:v>
                </c:pt>
                <c:pt idx="12">
                  <c:v>39680</c:v>
                </c:pt>
                <c:pt idx="13">
                  <c:v>39764</c:v>
                </c:pt>
                <c:pt idx="14">
                  <c:v>39791</c:v>
                </c:pt>
                <c:pt idx="15">
                  <c:v>39826</c:v>
                </c:pt>
                <c:pt idx="16">
                  <c:v>39861</c:v>
                </c:pt>
                <c:pt idx="17">
                  <c:v>39892</c:v>
                </c:pt>
                <c:pt idx="18">
                  <c:v>39972</c:v>
                </c:pt>
                <c:pt idx="19">
                  <c:v>39993</c:v>
                </c:pt>
                <c:pt idx="20">
                  <c:v>40020</c:v>
                </c:pt>
                <c:pt idx="21">
                  <c:v>40051</c:v>
                </c:pt>
                <c:pt idx="22">
                  <c:v>40121</c:v>
                </c:pt>
                <c:pt idx="23">
                  <c:v>40151</c:v>
                </c:pt>
                <c:pt idx="24">
                  <c:v>40199</c:v>
                </c:pt>
                <c:pt idx="25">
                  <c:v>40230</c:v>
                </c:pt>
              </c:strCache>
            </c:strRef>
          </c:cat>
          <c:val>
            <c:numRef>
              <c:f>('Isolated Bores'!$O$25,'Isolated Bores'!$O$27:$O$31,'Isolated Bores'!$O$34,'Isolated Bores'!$O$36,'Isolated Bores'!$O$38,'Isolated Bores'!$O$40:$O$50,'Isolated Bores'!$O$52:$O$57)</c:f>
              <c:numCache>
                <c:ptCount val="26"/>
                <c:pt idx="0">
                  <c:v>-1.2</c:v>
                </c:pt>
                <c:pt idx="1">
                  <c:v>-1.17</c:v>
                </c:pt>
                <c:pt idx="2">
                  <c:v>-1.59</c:v>
                </c:pt>
                <c:pt idx="3">
                  <c:v>-1.57</c:v>
                </c:pt>
                <c:pt idx="4">
                  <c:v>-1.55</c:v>
                </c:pt>
                <c:pt idx="5">
                  <c:v>-1.56</c:v>
                </c:pt>
                <c:pt idx="6">
                  <c:v>-1.56</c:v>
                </c:pt>
                <c:pt idx="7">
                  <c:v>-1.48</c:v>
                </c:pt>
                <c:pt idx="8">
                  <c:v>-0.79</c:v>
                </c:pt>
                <c:pt idx="9">
                  <c:v>-0.91</c:v>
                </c:pt>
                <c:pt idx="10">
                  <c:v>-0.6</c:v>
                </c:pt>
                <c:pt idx="11">
                  <c:v>-0.99</c:v>
                </c:pt>
                <c:pt idx="12">
                  <c:v>-1.09</c:v>
                </c:pt>
                <c:pt idx="13">
                  <c:v>-1.17</c:v>
                </c:pt>
                <c:pt idx="14">
                  <c:v>-1.1</c:v>
                </c:pt>
                <c:pt idx="15">
                  <c:v>-1.29</c:v>
                </c:pt>
                <c:pt idx="16">
                  <c:v>-1.47</c:v>
                </c:pt>
                <c:pt idx="17">
                  <c:v>-1.39</c:v>
                </c:pt>
                <c:pt idx="18">
                  <c:v>-0.53</c:v>
                </c:pt>
                <c:pt idx="19">
                  <c:v>-0.87</c:v>
                </c:pt>
                <c:pt idx="20">
                  <c:v>-1.13</c:v>
                </c:pt>
                <c:pt idx="21">
                  <c:v>-1.16</c:v>
                </c:pt>
                <c:pt idx="22">
                  <c:v>-1.27</c:v>
                </c:pt>
                <c:pt idx="23">
                  <c:v>-1.32</c:v>
                </c:pt>
                <c:pt idx="24">
                  <c:v>-1.4</c:v>
                </c:pt>
                <c:pt idx="25">
                  <c:v>-1.46</c:v>
                </c:pt>
              </c:numCache>
            </c:numRef>
          </c:val>
          <c:smooth val="1"/>
        </c:ser>
        <c:marker val="1"/>
        <c:axId val="39028190"/>
        <c:axId val="15709391"/>
      </c:lineChart>
      <c:dateAx>
        <c:axId val="39028190"/>
        <c:scaling>
          <c:orientation val="minMax"/>
          <c:max val="40299"/>
          <c:min val="385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09391"/>
        <c:crosses val="max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15709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to Groundwater (m)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28190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58"/>
          <c:w val="0.955"/>
          <c:h val="0.925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'Woolf Rd Transect'!$L$25:$L$60</c:f>
              <c:strCache>
                <c:ptCount val="36"/>
                <c:pt idx="0">
                  <c:v>39387</c:v>
                </c:pt>
                <c:pt idx="1">
                  <c:v>39394</c:v>
                </c:pt>
                <c:pt idx="2">
                  <c:v>39401</c:v>
                </c:pt>
                <c:pt idx="3">
                  <c:v>39408</c:v>
                </c:pt>
                <c:pt idx="4">
                  <c:v>39421</c:v>
                </c:pt>
                <c:pt idx="5">
                  <c:v>39445</c:v>
                </c:pt>
                <c:pt idx="6">
                  <c:v>39476</c:v>
                </c:pt>
                <c:pt idx="7">
                  <c:v>39504</c:v>
                </c:pt>
                <c:pt idx="8">
                  <c:v>39507</c:v>
                </c:pt>
                <c:pt idx="9">
                  <c:v>39516</c:v>
                </c:pt>
                <c:pt idx="10">
                  <c:v>39517</c:v>
                </c:pt>
                <c:pt idx="11">
                  <c:v>39521</c:v>
                </c:pt>
                <c:pt idx="12">
                  <c:v>39547</c:v>
                </c:pt>
                <c:pt idx="13">
                  <c:v>39566</c:v>
                </c:pt>
                <c:pt idx="14">
                  <c:v>39571</c:v>
                </c:pt>
                <c:pt idx="15">
                  <c:v>39595</c:v>
                </c:pt>
                <c:pt idx="16">
                  <c:v>39640</c:v>
                </c:pt>
                <c:pt idx="17">
                  <c:v>39680</c:v>
                </c:pt>
                <c:pt idx="18">
                  <c:v>39717</c:v>
                </c:pt>
                <c:pt idx="19">
                  <c:v>39764</c:v>
                </c:pt>
                <c:pt idx="20">
                  <c:v>39791</c:v>
                </c:pt>
                <c:pt idx="21">
                  <c:v>39826</c:v>
                </c:pt>
                <c:pt idx="22">
                  <c:v>39861</c:v>
                </c:pt>
                <c:pt idx="23">
                  <c:v>39892</c:v>
                </c:pt>
                <c:pt idx="24">
                  <c:v>39924</c:v>
                </c:pt>
                <c:pt idx="25">
                  <c:v>39972</c:v>
                </c:pt>
                <c:pt idx="26">
                  <c:v>39993</c:v>
                </c:pt>
                <c:pt idx="27">
                  <c:v>40020</c:v>
                </c:pt>
                <c:pt idx="28">
                  <c:v>40051</c:v>
                </c:pt>
                <c:pt idx="29">
                  <c:v>40095</c:v>
                </c:pt>
                <c:pt idx="30">
                  <c:v>40121</c:v>
                </c:pt>
                <c:pt idx="31">
                  <c:v>40151</c:v>
                </c:pt>
                <c:pt idx="32">
                  <c:v>40199</c:v>
                </c:pt>
                <c:pt idx="33">
                  <c:v>40230</c:v>
                </c:pt>
                <c:pt idx="34">
                  <c:v>40258</c:v>
                </c:pt>
                <c:pt idx="35">
                  <c:v>40292</c:v>
                </c:pt>
              </c:strCache>
            </c:strRef>
          </c:cat>
          <c:val>
            <c:numRef>
              <c:f>'Woolf Rd Transect'!$M$25:$M$60</c:f>
              <c:numCache>
                <c:ptCount val="36"/>
                <c:pt idx="0">
                  <c:v>-1.44</c:v>
                </c:pt>
                <c:pt idx="1">
                  <c:v>-1.48</c:v>
                </c:pt>
                <c:pt idx="2">
                  <c:v>-1.49</c:v>
                </c:pt>
                <c:pt idx="3">
                  <c:v>-1.5</c:v>
                </c:pt>
                <c:pt idx="4">
                  <c:v>-1.53</c:v>
                </c:pt>
                <c:pt idx="5">
                  <c:v>-1.34</c:v>
                </c:pt>
                <c:pt idx="6">
                  <c:v>-1.52</c:v>
                </c:pt>
                <c:pt idx="7">
                  <c:v>-0.82</c:v>
                </c:pt>
                <c:pt idx="8">
                  <c:v>-1</c:v>
                </c:pt>
                <c:pt idx="9">
                  <c:v>-1.53</c:v>
                </c:pt>
                <c:pt idx="10">
                  <c:v>-1.58</c:v>
                </c:pt>
                <c:pt idx="11">
                  <c:v>-1.6</c:v>
                </c:pt>
                <c:pt idx="12">
                  <c:v>-1.91</c:v>
                </c:pt>
                <c:pt idx="13">
                  <c:v>-1.98</c:v>
                </c:pt>
                <c:pt idx="14">
                  <c:v>-1.7</c:v>
                </c:pt>
                <c:pt idx="15">
                  <c:v>-1.91</c:v>
                </c:pt>
                <c:pt idx="16">
                  <c:v>-2.06</c:v>
                </c:pt>
                <c:pt idx="17">
                  <c:v>-1.61</c:v>
                </c:pt>
                <c:pt idx="18">
                  <c:v>-1.79</c:v>
                </c:pt>
                <c:pt idx="19">
                  <c:v>-2.08</c:v>
                </c:pt>
                <c:pt idx="20">
                  <c:v>-2.14</c:v>
                </c:pt>
                <c:pt idx="21">
                  <c:v>-2.23</c:v>
                </c:pt>
                <c:pt idx="22">
                  <c:v>-2.23</c:v>
                </c:pt>
                <c:pt idx="23">
                  <c:v>-2.26</c:v>
                </c:pt>
                <c:pt idx="24">
                  <c:v>-2.3</c:v>
                </c:pt>
                <c:pt idx="25">
                  <c:v>-2.34</c:v>
                </c:pt>
                <c:pt idx="26">
                  <c:v>-2.16</c:v>
                </c:pt>
                <c:pt idx="27">
                  <c:v>-1.83</c:v>
                </c:pt>
                <c:pt idx="28">
                  <c:v>-1.89</c:v>
                </c:pt>
                <c:pt idx="29">
                  <c:v>-1.98</c:v>
                </c:pt>
                <c:pt idx="30">
                  <c:v>-2.04</c:v>
                </c:pt>
                <c:pt idx="31">
                  <c:v>-2.14</c:v>
                </c:pt>
                <c:pt idx="32">
                  <c:v>-2.25</c:v>
                </c:pt>
                <c:pt idx="33">
                  <c:v>-2.26</c:v>
                </c:pt>
                <c:pt idx="34">
                  <c:v>-2.28</c:v>
                </c:pt>
                <c:pt idx="35">
                  <c:v>-2.31</c:v>
                </c:pt>
              </c:numCache>
            </c:numRef>
          </c:val>
          <c:smooth val="1"/>
        </c:ser>
        <c:marker val="1"/>
        <c:axId val="7166792"/>
        <c:axId val="64501129"/>
      </c:lineChart>
      <c:dateAx>
        <c:axId val="7166792"/>
        <c:scaling>
          <c:orientation val="minMax"/>
          <c:max val="4029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4501129"/>
        <c:crosses val="max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64501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to Groundwater (m)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66792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56"/>
          <c:w val="0.9525"/>
          <c:h val="0.927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'Woolf Rd Transect'!$L$25:$L$60</c:f>
              <c:strCache>
                <c:ptCount val="36"/>
                <c:pt idx="0">
                  <c:v>39387</c:v>
                </c:pt>
                <c:pt idx="1">
                  <c:v>39394</c:v>
                </c:pt>
                <c:pt idx="2">
                  <c:v>39401</c:v>
                </c:pt>
                <c:pt idx="3">
                  <c:v>39408</c:v>
                </c:pt>
                <c:pt idx="4">
                  <c:v>39421</c:v>
                </c:pt>
                <c:pt idx="5">
                  <c:v>39445</c:v>
                </c:pt>
                <c:pt idx="6">
                  <c:v>39476</c:v>
                </c:pt>
                <c:pt idx="7">
                  <c:v>39504</c:v>
                </c:pt>
                <c:pt idx="8">
                  <c:v>39507</c:v>
                </c:pt>
                <c:pt idx="9">
                  <c:v>39516</c:v>
                </c:pt>
                <c:pt idx="10">
                  <c:v>39517</c:v>
                </c:pt>
                <c:pt idx="11">
                  <c:v>39521</c:v>
                </c:pt>
                <c:pt idx="12">
                  <c:v>39547</c:v>
                </c:pt>
                <c:pt idx="13">
                  <c:v>39566</c:v>
                </c:pt>
                <c:pt idx="14">
                  <c:v>39571</c:v>
                </c:pt>
                <c:pt idx="15">
                  <c:v>39595</c:v>
                </c:pt>
                <c:pt idx="16">
                  <c:v>39640</c:v>
                </c:pt>
                <c:pt idx="17">
                  <c:v>39680</c:v>
                </c:pt>
                <c:pt idx="18">
                  <c:v>39717</c:v>
                </c:pt>
                <c:pt idx="19">
                  <c:v>39764</c:v>
                </c:pt>
                <c:pt idx="20">
                  <c:v>39791</c:v>
                </c:pt>
                <c:pt idx="21">
                  <c:v>39826</c:v>
                </c:pt>
                <c:pt idx="22">
                  <c:v>39861</c:v>
                </c:pt>
                <c:pt idx="23">
                  <c:v>39892</c:v>
                </c:pt>
                <c:pt idx="24">
                  <c:v>39924</c:v>
                </c:pt>
                <c:pt idx="25">
                  <c:v>39972</c:v>
                </c:pt>
                <c:pt idx="26">
                  <c:v>39993</c:v>
                </c:pt>
                <c:pt idx="27">
                  <c:v>40020</c:v>
                </c:pt>
                <c:pt idx="28">
                  <c:v>40051</c:v>
                </c:pt>
                <c:pt idx="29">
                  <c:v>40095</c:v>
                </c:pt>
                <c:pt idx="30">
                  <c:v>40121</c:v>
                </c:pt>
                <c:pt idx="31">
                  <c:v>40151</c:v>
                </c:pt>
                <c:pt idx="32">
                  <c:v>40199</c:v>
                </c:pt>
                <c:pt idx="33">
                  <c:v>40230</c:v>
                </c:pt>
                <c:pt idx="34">
                  <c:v>40258</c:v>
                </c:pt>
                <c:pt idx="35">
                  <c:v>40292</c:v>
                </c:pt>
              </c:strCache>
            </c:strRef>
          </c:cat>
          <c:val>
            <c:numRef>
              <c:f>'Woolf Rd Transect'!$N$25:$N$60</c:f>
              <c:numCache>
                <c:ptCount val="36"/>
                <c:pt idx="0">
                  <c:v>-1.57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-1.63</c:v>
                </c:pt>
                <c:pt idx="5">
                  <c:v>-1.44</c:v>
                </c:pt>
                <c:pt idx="6">
                  <c:v>-1.62</c:v>
                </c:pt>
                <c:pt idx="7">
                  <c:v>-0.89</c:v>
                </c:pt>
                <c:pt idx="8">
                  <c:v>-1</c:v>
                </c:pt>
                <c:pt idx="9">
                  <c:v>-1.32</c:v>
                </c:pt>
                <c:pt idx="10">
                  <c:v>-1.4</c:v>
                </c:pt>
                <c:pt idx="11">
                  <c:v>-1.48</c:v>
                </c:pt>
                <c:pt idx="12">
                  <c:v>-1.88</c:v>
                </c:pt>
                <c:pt idx="13">
                  <c:v>-2.01</c:v>
                </c:pt>
                <c:pt idx="14">
                  <c:v>-1.82</c:v>
                </c:pt>
                <c:pt idx="15">
                  <c:v>-1.93</c:v>
                </c:pt>
                <c:pt idx="16">
                  <c:v>-2.1</c:v>
                </c:pt>
                <c:pt idx="17">
                  <c:v>-1.54</c:v>
                </c:pt>
                <c:pt idx="18">
                  <c:v>-1.77</c:v>
                </c:pt>
                <c:pt idx="19">
                  <c:v>-2.08</c:v>
                </c:pt>
                <c:pt idx="20">
                  <c:v>-2.18</c:v>
                </c:pt>
                <c:pt idx="21">
                  <c:v>-2.29</c:v>
                </c:pt>
                <c:pt idx="22">
                  <c:v>-2.31</c:v>
                </c:pt>
                <c:pt idx="23">
                  <c:v>-2.35</c:v>
                </c:pt>
                <c:pt idx="24">
                  <c:v>-2.4</c:v>
                </c:pt>
                <c:pt idx="25">
                  <c:v>-2.44</c:v>
                </c:pt>
                <c:pt idx="26">
                  <c:v>-2.3</c:v>
                </c:pt>
                <c:pt idx="27">
                  <c:v>-1.9</c:v>
                </c:pt>
                <c:pt idx="28">
                  <c:v>-1.92</c:v>
                </c:pt>
                <c:pt idx="29">
                  <c:v>-2.04</c:v>
                </c:pt>
                <c:pt idx="30">
                  <c:v>-2.14</c:v>
                </c:pt>
                <c:pt idx="31">
                  <c:v>-2.23</c:v>
                </c:pt>
                <c:pt idx="32">
                  <c:v>-2.31</c:v>
                </c:pt>
                <c:pt idx="33">
                  <c:v>-2.38</c:v>
                </c:pt>
                <c:pt idx="34">
                  <c:v>-2.38</c:v>
                </c:pt>
                <c:pt idx="35">
                  <c:v>-2.42</c:v>
                </c:pt>
              </c:numCache>
            </c:numRef>
          </c:val>
          <c:smooth val="1"/>
        </c:ser>
        <c:marker val="1"/>
        <c:axId val="43639250"/>
        <c:axId val="57208931"/>
      </c:lineChart>
      <c:dateAx>
        <c:axId val="43639250"/>
        <c:scaling>
          <c:orientation val="minMax"/>
          <c:max val="4029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7208931"/>
        <c:crosses val="max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57208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to Groundwater (m)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39250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56"/>
          <c:w val="0.9525"/>
          <c:h val="0.927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'Woolf Rd Transect'!$L$25:$L$60</c:f>
              <c:strCache>
                <c:ptCount val="36"/>
                <c:pt idx="0">
                  <c:v>39387</c:v>
                </c:pt>
                <c:pt idx="1">
                  <c:v>39394</c:v>
                </c:pt>
                <c:pt idx="2">
                  <c:v>39401</c:v>
                </c:pt>
                <c:pt idx="3">
                  <c:v>39408</c:v>
                </c:pt>
                <c:pt idx="4">
                  <c:v>39421</c:v>
                </c:pt>
                <c:pt idx="5">
                  <c:v>39445</c:v>
                </c:pt>
                <c:pt idx="6">
                  <c:v>39476</c:v>
                </c:pt>
                <c:pt idx="7">
                  <c:v>39504</c:v>
                </c:pt>
                <c:pt idx="8">
                  <c:v>39507</c:v>
                </c:pt>
                <c:pt idx="9">
                  <c:v>39516</c:v>
                </c:pt>
                <c:pt idx="10">
                  <c:v>39517</c:v>
                </c:pt>
                <c:pt idx="11">
                  <c:v>39521</c:v>
                </c:pt>
                <c:pt idx="12">
                  <c:v>39547</c:v>
                </c:pt>
                <c:pt idx="13">
                  <c:v>39566</c:v>
                </c:pt>
                <c:pt idx="14">
                  <c:v>39571</c:v>
                </c:pt>
                <c:pt idx="15">
                  <c:v>39595</c:v>
                </c:pt>
                <c:pt idx="16">
                  <c:v>39640</c:v>
                </c:pt>
                <c:pt idx="17">
                  <c:v>39680</c:v>
                </c:pt>
                <c:pt idx="18">
                  <c:v>39717</c:v>
                </c:pt>
                <c:pt idx="19">
                  <c:v>39764</c:v>
                </c:pt>
                <c:pt idx="20">
                  <c:v>39791</c:v>
                </c:pt>
                <c:pt idx="21">
                  <c:v>39826</c:v>
                </c:pt>
                <c:pt idx="22">
                  <c:v>39861</c:v>
                </c:pt>
                <c:pt idx="23">
                  <c:v>39892</c:v>
                </c:pt>
                <c:pt idx="24">
                  <c:v>39924</c:v>
                </c:pt>
                <c:pt idx="25">
                  <c:v>39972</c:v>
                </c:pt>
                <c:pt idx="26">
                  <c:v>39993</c:v>
                </c:pt>
                <c:pt idx="27">
                  <c:v>40020</c:v>
                </c:pt>
                <c:pt idx="28">
                  <c:v>40051</c:v>
                </c:pt>
                <c:pt idx="29">
                  <c:v>40095</c:v>
                </c:pt>
                <c:pt idx="30">
                  <c:v>40121</c:v>
                </c:pt>
                <c:pt idx="31">
                  <c:v>40151</c:v>
                </c:pt>
                <c:pt idx="32">
                  <c:v>40199</c:v>
                </c:pt>
                <c:pt idx="33">
                  <c:v>40230</c:v>
                </c:pt>
                <c:pt idx="34">
                  <c:v>40258</c:v>
                </c:pt>
                <c:pt idx="35">
                  <c:v>40292</c:v>
                </c:pt>
              </c:strCache>
            </c:strRef>
          </c:cat>
          <c:val>
            <c:numRef>
              <c:f>'Woolf Rd Transect'!$O$25:$O$60</c:f>
              <c:numCache>
                <c:ptCount val="36"/>
                <c:pt idx="0">
                  <c:v>-1.46</c:v>
                </c:pt>
                <c:pt idx="1">
                  <c:v>-1.49</c:v>
                </c:pt>
                <c:pt idx="2">
                  <c:v>-1.48</c:v>
                </c:pt>
                <c:pt idx="3">
                  <c:v>-1.49</c:v>
                </c:pt>
                <c:pt idx="4">
                  <c:v>-1.55</c:v>
                </c:pt>
                <c:pt idx="5">
                  <c:v>-1.35</c:v>
                </c:pt>
                <c:pt idx="6">
                  <c:v>-1.54</c:v>
                </c:pt>
                <c:pt idx="7">
                  <c:v>-0.82</c:v>
                </c:pt>
                <c:pt idx="8">
                  <c:v>-0.9</c:v>
                </c:pt>
                <c:pt idx="9">
                  <c:v>-1.27</c:v>
                </c:pt>
                <c:pt idx="10">
                  <c:v>-1.34</c:v>
                </c:pt>
                <c:pt idx="11">
                  <c:v>-1.4</c:v>
                </c:pt>
                <c:pt idx="12">
                  <c:v>-1.72</c:v>
                </c:pt>
                <c:pt idx="13">
                  <c:v>-1.81</c:v>
                </c:pt>
                <c:pt idx="14">
                  <c:v>-1.56</c:v>
                </c:pt>
                <c:pt idx="15">
                  <c:v>-1.77</c:v>
                </c:pt>
                <c:pt idx="16">
                  <c:v>-1.94</c:v>
                </c:pt>
                <c:pt idx="17">
                  <c:v>-1.38</c:v>
                </c:pt>
                <c:pt idx="18">
                  <c:v>-1.63</c:v>
                </c:pt>
                <c:pt idx="19">
                  <c:v>-1.96</c:v>
                </c:pt>
                <c:pt idx="20">
                  <c:v>-2.05</c:v>
                </c:pt>
                <c:pt idx="21">
                  <c:v>-2.14</c:v>
                </c:pt>
                <c:pt idx="22">
                  <c:v>-2.18</c:v>
                </c:pt>
                <c:pt idx="23">
                  <c:v>-2.23</c:v>
                </c:pt>
                <c:pt idx="24">
                  <c:v>-2.27</c:v>
                </c:pt>
                <c:pt idx="25">
                  <c:v>-2.32</c:v>
                </c:pt>
                <c:pt idx="26">
                  <c:v>-2.14</c:v>
                </c:pt>
                <c:pt idx="27">
                  <c:v>-1.72</c:v>
                </c:pt>
                <c:pt idx="28">
                  <c:v>-1.78</c:v>
                </c:pt>
                <c:pt idx="29">
                  <c:v>-1.9</c:v>
                </c:pt>
                <c:pt idx="30">
                  <c:v>-1.98</c:v>
                </c:pt>
                <c:pt idx="31">
                  <c:v>-2.1</c:v>
                </c:pt>
                <c:pt idx="32">
                  <c:v>-2.22</c:v>
                </c:pt>
                <c:pt idx="33">
                  <c:v>-2.25</c:v>
                </c:pt>
                <c:pt idx="34">
                  <c:v>-2.28</c:v>
                </c:pt>
                <c:pt idx="35">
                  <c:v>-2.31</c:v>
                </c:pt>
              </c:numCache>
            </c:numRef>
          </c:val>
          <c:smooth val="1"/>
        </c:ser>
        <c:marker val="1"/>
        <c:axId val="45118332"/>
        <c:axId val="3411805"/>
      </c:lineChart>
      <c:dateAx>
        <c:axId val="45118332"/>
        <c:scaling>
          <c:orientation val="minMax"/>
          <c:max val="4029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411805"/>
        <c:crosses val="max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3411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to Groundwater (m)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18332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56"/>
          <c:w val="0.9525"/>
          <c:h val="0.927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'Woolf Rd Transect'!$L$25:$L$60</c:f>
              <c:strCache>
                <c:ptCount val="36"/>
                <c:pt idx="0">
                  <c:v>39387</c:v>
                </c:pt>
                <c:pt idx="1">
                  <c:v>39394</c:v>
                </c:pt>
                <c:pt idx="2">
                  <c:v>39401</c:v>
                </c:pt>
                <c:pt idx="3">
                  <c:v>39408</c:v>
                </c:pt>
                <c:pt idx="4">
                  <c:v>39421</c:v>
                </c:pt>
                <c:pt idx="5">
                  <c:v>39445</c:v>
                </c:pt>
                <c:pt idx="6">
                  <c:v>39476</c:v>
                </c:pt>
                <c:pt idx="7">
                  <c:v>39504</c:v>
                </c:pt>
                <c:pt idx="8">
                  <c:v>39507</c:v>
                </c:pt>
                <c:pt idx="9">
                  <c:v>39516</c:v>
                </c:pt>
                <c:pt idx="10">
                  <c:v>39517</c:v>
                </c:pt>
                <c:pt idx="11">
                  <c:v>39521</c:v>
                </c:pt>
                <c:pt idx="12">
                  <c:v>39547</c:v>
                </c:pt>
                <c:pt idx="13">
                  <c:v>39566</c:v>
                </c:pt>
                <c:pt idx="14">
                  <c:v>39571</c:v>
                </c:pt>
                <c:pt idx="15">
                  <c:v>39595</c:v>
                </c:pt>
                <c:pt idx="16">
                  <c:v>39640</c:v>
                </c:pt>
                <c:pt idx="17">
                  <c:v>39680</c:v>
                </c:pt>
                <c:pt idx="18">
                  <c:v>39717</c:v>
                </c:pt>
                <c:pt idx="19">
                  <c:v>39764</c:v>
                </c:pt>
                <c:pt idx="20">
                  <c:v>39791</c:v>
                </c:pt>
                <c:pt idx="21">
                  <c:v>39826</c:v>
                </c:pt>
                <c:pt idx="22">
                  <c:v>39861</c:v>
                </c:pt>
                <c:pt idx="23">
                  <c:v>39892</c:v>
                </c:pt>
                <c:pt idx="24">
                  <c:v>39924</c:v>
                </c:pt>
                <c:pt idx="25">
                  <c:v>39972</c:v>
                </c:pt>
                <c:pt idx="26">
                  <c:v>39993</c:v>
                </c:pt>
                <c:pt idx="27">
                  <c:v>40020</c:v>
                </c:pt>
                <c:pt idx="28">
                  <c:v>40051</c:v>
                </c:pt>
                <c:pt idx="29">
                  <c:v>40095</c:v>
                </c:pt>
                <c:pt idx="30">
                  <c:v>40121</c:v>
                </c:pt>
                <c:pt idx="31">
                  <c:v>40151</c:v>
                </c:pt>
                <c:pt idx="32">
                  <c:v>40199</c:v>
                </c:pt>
                <c:pt idx="33">
                  <c:v>40230</c:v>
                </c:pt>
                <c:pt idx="34">
                  <c:v>40258</c:v>
                </c:pt>
                <c:pt idx="35">
                  <c:v>40292</c:v>
                </c:pt>
              </c:strCache>
            </c:strRef>
          </c:cat>
          <c:val>
            <c:numRef>
              <c:f>'Woolf Rd Transect'!$P$25:$P$60</c:f>
              <c:numCache>
                <c:ptCount val="36"/>
                <c:pt idx="0">
                  <c:v>-1.51</c:v>
                </c:pt>
                <c:pt idx="1">
                  <c:v>-1.45</c:v>
                </c:pt>
                <c:pt idx="2">
                  <c:v>-1.45</c:v>
                </c:pt>
                <c:pt idx="3">
                  <c:v>-1.45</c:v>
                </c:pt>
                <c:pt idx="4">
                  <c:v>-1.48</c:v>
                </c:pt>
                <c:pt idx="5">
                  <c:v>-1.33</c:v>
                </c:pt>
                <c:pt idx="6">
                  <c:v>-1.49</c:v>
                </c:pt>
                <c:pt idx="7">
                  <c:v>-0.82</c:v>
                </c:pt>
                <c:pt idx="8">
                  <c:v>-0.9</c:v>
                </c:pt>
                <c:pt idx="9">
                  <c:v>-1.03</c:v>
                </c:pt>
                <c:pt idx="10">
                  <c:v>-1.08</c:v>
                </c:pt>
                <c:pt idx="11">
                  <c:v>-1.12</c:v>
                </c:pt>
                <c:pt idx="12">
                  <c:v>-1.4</c:v>
                </c:pt>
                <c:pt idx="13">
                  <c:v>-1.51</c:v>
                </c:pt>
                <c:pt idx="14">
                  <c:v>-1.32</c:v>
                </c:pt>
                <c:pt idx="15">
                  <c:v>-1.49</c:v>
                </c:pt>
                <c:pt idx="16">
                  <c:v>-1.68</c:v>
                </c:pt>
                <c:pt idx="17">
                  <c:v>-1.06</c:v>
                </c:pt>
                <c:pt idx="18">
                  <c:v>-1.33</c:v>
                </c:pt>
                <c:pt idx="19">
                  <c:v>-1.71</c:v>
                </c:pt>
                <c:pt idx="20">
                  <c:v>-1.83</c:v>
                </c:pt>
                <c:pt idx="21">
                  <c:v>-2.14</c:v>
                </c:pt>
                <c:pt idx="22">
                  <c:v>-1.97</c:v>
                </c:pt>
                <c:pt idx="23">
                  <c:v>-2.04</c:v>
                </c:pt>
                <c:pt idx="24">
                  <c:v>-2.09</c:v>
                </c:pt>
                <c:pt idx="25">
                  <c:v>-2.18</c:v>
                </c:pt>
                <c:pt idx="26">
                  <c:v>-2.03</c:v>
                </c:pt>
                <c:pt idx="27">
                  <c:v>-1.53</c:v>
                </c:pt>
                <c:pt idx="28">
                  <c:v>-1.56</c:v>
                </c:pt>
                <c:pt idx="29">
                  <c:v>-1.74</c:v>
                </c:pt>
                <c:pt idx="30">
                  <c:v>-1.81</c:v>
                </c:pt>
                <c:pt idx="31">
                  <c:v>-1.94</c:v>
                </c:pt>
                <c:pt idx="32">
                  <c:v>-2.05</c:v>
                </c:pt>
                <c:pt idx="33">
                  <c:v>-2.09</c:v>
                </c:pt>
                <c:pt idx="34">
                  <c:v>-2.14</c:v>
                </c:pt>
                <c:pt idx="35">
                  <c:v>-2.18</c:v>
                </c:pt>
              </c:numCache>
            </c:numRef>
          </c:val>
          <c:smooth val="1"/>
        </c:ser>
        <c:marker val="1"/>
        <c:axId val="30706246"/>
        <c:axId val="7920759"/>
      </c:lineChart>
      <c:dateAx>
        <c:axId val="30706246"/>
        <c:scaling>
          <c:orientation val="minMax"/>
          <c:max val="4029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7920759"/>
        <c:crosses val="max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7920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to Groundwater (m)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06246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56"/>
          <c:w val="0.9525"/>
          <c:h val="0.927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'Woolf Rd Transect'!$L$25:$L$60</c:f>
              <c:strCache>
                <c:ptCount val="36"/>
                <c:pt idx="0">
                  <c:v>39387</c:v>
                </c:pt>
                <c:pt idx="1">
                  <c:v>39394</c:v>
                </c:pt>
                <c:pt idx="2">
                  <c:v>39401</c:v>
                </c:pt>
                <c:pt idx="3">
                  <c:v>39408</c:v>
                </c:pt>
                <c:pt idx="4">
                  <c:v>39421</c:v>
                </c:pt>
                <c:pt idx="5">
                  <c:v>39445</c:v>
                </c:pt>
                <c:pt idx="6">
                  <c:v>39476</c:v>
                </c:pt>
                <c:pt idx="7">
                  <c:v>39504</c:v>
                </c:pt>
                <c:pt idx="8">
                  <c:v>39507</c:v>
                </c:pt>
                <c:pt idx="9">
                  <c:v>39516</c:v>
                </c:pt>
                <c:pt idx="10">
                  <c:v>39517</c:v>
                </c:pt>
                <c:pt idx="11">
                  <c:v>39521</c:v>
                </c:pt>
                <c:pt idx="12">
                  <c:v>39547</c:v>
                </c:pt>
                <c:pt idx="13">
                  <c:v>39566</c:v>
                </c:pt>
                <c:pt idx="14">
                  <c:v>39571</c:v>
                </c:pt>
                <c:pt idx="15">
                  <c:v>39595</c:v>
                </c:pt>
                <c:pt idx="16">
                  <c:v>39640</c:v>
                </c:pt>
                <c:pt idx="17">
                  <c:v>39680</c:v>
                </c:pt>
                <c:pt idx="18">
                  <c:v>39717</c:v>
                </c:pt>
                <c:pt idx="19">
                  <c:v>39764</c:v>
                </c:pt>
                <c:pt idx="20">
                  <c:v>39791</c:v>
                </c:pt>
                <c:pt idx="21">
                  <c:v>39826</c:v>
                </c:pt>
                <c:pt idx="22">
                  <c:v>39861</c:v>
                </c:pt>
                <c:pt idx="23">
                  <c:v>39892</c:v>
                </c:pt>
                <c:pt idx="24">
                  <c:v>39924</c:v>
                </c:pt>
                <c:pt idx="25">
                  <c:v>39972</c:v>
                </c:pt>
                <c:pt idx="26">
                  <c:v>39993</c:v>
                </c:pt>
                <c:pt idx="27">
                  <c:v>40020</c:v>
                </c:pt>
                <c:pt idx="28">
                  <c:v>40051</c:v>
                </c:pt>
                <c:pt idx="29">
                  <c:v>40095</c:v>
                </c:pt>
                <c:pt idx="30">
                  <c:v>40121</c:v>
                </c:pt>
                <c:pt idx="31">
                  <c:v>40151</c:v>
                </c:pt>
                <c:pt idx="32">
                  <c:v>40199</c:v>
                </c:pt>
                <c:pt idx="33">
                  <c:v>40230</c:v>
                </c:pt>
                <c:pt idx="34">
                  <c:v>40258</c:v>
                </c:pt>
                <c:pt idx="35">
                  <c:v>40292</c:v>
                </c:pt>
              </c:strCache>
            </c:strRef>
          </c:cat>
          <c:val>
            <c:numRef>
              <c:f>'Woolf Rd Transect'!$Q$25:$Q$60</c:f>
              <c:numCache>
                <c:ptCount val="36"/>
                <c:pt idx="0">
                  <c:v>-1.6</c:v>
                </c:pt>
                <c:pt idx="1">
                  <c:v>-1.65</c:v>
                </c:pt>
                <c:pt idx="2">
                  <c:v>-1.65</c:v>
                </c:pt>
                <c:pt idx="3">
                  <c:v>-1.65</c:v>
                </c:pt>
                <c:pt idx="4">
                  <c:v>-1.67</c:v>
                </c:pt>
                <c:pt idx="5">
                  <c:v>-1.54</c:v>
                </c:pt>
                <c:pt idx="6">
                  <c:v>-1.74</c:v>
                </c:pt>
                <c:pt idx="7">
                  <c:v>-1.12</c:v>
                </c:pt>
                <c:pt idx="8">
                  <c:v>-1.1</c:v>
                </c:pt>
                <c:pt idx="9">
                  <c:v>-1.23</c:v>
                </c:pt>
                <c:pt idx="10">
                  <c:v>-1.25</c:v>
                </c:pt>
                <c:pt idx="11">
                  <c:v>-1.29</c:v>
                </c:pt>
                <c:pt idx="12">
                  <c:v>-1.51</c:v>
                </c:pt>
                <c:pt idx="13">
                  <c:v>-1.61</c:v>
                </c:pt>
                <c:pt idx="14">
                  <c:v>-1.47</c:v>
                </c:pt>
                <c:pt idx="15">
                  <c:v>-1.61</c:v>
                </c:pt>
                <c:pt idx="16">
                  <c:v>-1.77</c:v>
                </c:pt>
                <c:pt idx="17">
                  <c:v>-1.2</c:v>
                </c:pt>
                <c:pt idx="18">
                  <c:v>-1.45</c:v>
                </c:pt>
                <c:pt idx="19">
                  <c:v>-1.81</c:v>
                </c:pt>
                <c:pt idx="20">
                  <c:v>-1.92</c:v>
                </c:pt>
                <c:pt idx="21">
                  <c:v>-2.04</c:v>
                </c:pt>
                <c:pt idx="22">
                  <c:v>-2.1</c:v>
                </c:pt>
                <c:pt idx="23">
                  <c:v>-2.14</c:v>
                </c:pt>
                <c:pt idx="24">
                  <c:v>-2.22</c:v>
                </c:pt>
                <c:pt idx="25">
                  <c:v>-2.32</c:v>
                </c:pt>
                <c:pt idx="26">
                  <c:v>-2.19</c:v>
                </c:pt>
                <c:pt idx="27">
                  <c:v>-1.72</c:v>
                </c:pt>
                <c:pt idx="28">
                  <c:v>-1.7</c:v>
                </c:pt>
                <c:pt idx="29">
                  <c:v>-1.87</c:v>
                </c:pt>
                <c:pt idx="30">
                  <c:v>-1.96</c:v>
                </c:pt>
                <c:pt idx="31">
                  <c:v>-2.08</c:v>
                </c:pt>
                <c:pt idx="32">
                  <c:v>-2.18</c:v>
                </c:pt>
                <c:pt idx="33">
                  <c:v>-2.24</c:v>
                </c:pt>
                <c:pt idx="34">
                  <c:v>-2.28</c:v>
                </c:pt>
                <c:pt idx="35">
                  <c:v>-2.34</c:v>
                </c:pt>
              </c:numCache>
            </c:numRef>
          </c:val>
          <c:smooth val="1"/>
        </c:ser>
        <c:marker val="1"/>
        <c:axId val="4177968"/>
        <c:axId val="37601713"/>
      </c:lineChart>
      <c:dateAx>
        <c:axId val="4177968"/>
        <c:scaling>
          <c:orientation val="minMax"/>
          <c:max val="4029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 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7601713"/>
        <c:crosses val="max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37601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to Groundwater (m)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7968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</cdr:x>
      <cdr:y>0.2125</cdr:y>
    </cdr:from>
    <cdr:to>
      <cdr:x>0.36675</cdr:x>
      <cdr:y>0.437</cdr:y>
    </cdr:to>
    <cdr:sp>
      <cdr:nvSpPr>
        <cdr:cNvPr id="1" name="Text Box 1"/>
        <cdr:cNvSpPr txBox="1">
          <a:spLocks noChangeArrowheads="1"/>
        </cdr:cNvSpPr>
      </cdr:nvSpPr>
      <cdr:spPr>
        <a:xfrm>
          <a:off x="1019175" y="1209675"/>
          <a:ext cx="2390775" cy="1285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 200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65 m from drain</a:t>
          </a:r>
        </a:p>
      </cdr:txBody>
    </cdr:sp>
  </cdr:relSizeAnchor>
  <cdr:relSizeAnchor xmlns:cdr="http://schemas.openxmlformats.org/drawingml/2006/chartDrawing">
    <cdr:from>
      <cdr:x>0.55175</cdr:x>
      <cdr:y>0.167</cdr:y>
    </cdr:from>
    <cdr:to>
      <cdr:x>0.55175</cdr:x>
      <cdr:y>0.409</cdr:y>
    </cdr:to>
    <cdr:sp>
      <cdr:nvSpPr>
        <cdr:cNvPr id="2" name="Line 2"/>
        <cdr:cNvSpPr>
          <a:spLocks/>
        </cdr:cNvSpPr>
      </cdr:nvSpPr>
      <cdr:spPr>
        <a:xfrm>
          <a:off x="5133975" y="952500"/>
          <a:ext cx="0" cy="1381125"/>
        </a:xfrm>
        <a:prstGeom prst="line">
          <a:avLst/>
        </a:prstGeom>
        <a:noFill/>
        <a:ln w="50800" cmpd="tri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0.76275</cdr:x>
      <cdr:y>0.16375</cdr:y>
    </cdr:from>
    <cdr:to>
      <cdr:x>0.9345</cdr:x>
      <cdr:y>0.3435</cdr:y>
    </cdr:to>
    <cdr:sp>
      <cdr:nvSpPr>
        <cdr:cNvPr id="1" name="Text Box 1"/>
        <cdr:cNvSpPr txBox="1">
          <a:spLocks noChangeArrowheads="1"/>
        </cdr:cNvSpPr>
      </cdr:nvSpPr>
      <cdr:spPr>
        <a:xfrm>
          <a:off x="6610350" y="933450"/>
          <a:ext cx="1485900" cy="1028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JB 2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 m from drain</a:t>
          </a:r>
        </a:p>
      </cdr:txBody>
    </cdr:sp>
  </cdr:relSizeAnchor>
  <cdr:relSizeAnchor xmlns:cdr="http://schemas.openxmlformats.org/drawingml/2006/chartDrawing">
    <cdr:from>
      <cdr:x>0.207</cdr:x>
      <cdr:y>0.10325</cdr:y>
    </cdr:from>
    <cdr:to>
      <cdr:x>0.2115</cdr:x>
      <cdr:y>0.43875</cdr:y>
    </cdr:to>
    <cdr:sp>
      <cdr:nvSpPr>
        <cdr:cNvPr id="2" name="Line 3"/>
        <cdr:cNvSpPr>
          <a:spLocks/>
        </cdr:cNvSpPr>
      </cdr:nvSpPr>
      <cdr:spPr>
        <a:xfrm flipH="1">
          <a:off x="1790700" y="581025"/>
          <a:ext cx="38100" cy="1914525"/>
        </a:xfrm>
        <a:prstGeom prst="line">
          <a:avLst/>
        </a:prstGeom>
        <a:noFill/>
        <a:ln w="50800" cmpd="tri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0.75225</cdr:x>
      <cdr:y>0.15425</cdr:y>
    </cdr:from>
    <cdr:to>
      <cdr:x>0.93625</cdr:x>
      <cdr:y>0.31675</cdr:y>
    </cdr:to>
    <cdr:sp>
      <cdr:nvSpPr>
        <cdr:cNvPr id="1" name="Text Box 1"/>
        <cdr:cNvSpPr txBox="1">
          <a:spLocks noChangeArrowheads="1"/>
        </cdr:cNvSpPr>
      </cdr:nvSpPr>
      <cdr:spPr>
        <a:xfrm>
          <a:off x="6524625" y="876300"/>
          <a:ext cx="160020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JB 3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 m from drain</a:t>
          </a:r>
        </a:p>
      </cdr:txBody>
    </cdr:sp>
  </cdr:relSizeAnchor>
  <cdr:relSizeAnchor xmlns:cdr="http://schemas.openxmlformats.org/drawingml/2006/chartDrawing">
    <cdr:from>
      <cdr:x>0.208</cdr:x>
      <cdr:y>0.106</cdr:y>
    </cdr:from>
    <cdr:to>
      <cdr:x>0.208</cdr:x>
      <cdr:y>0.3845</cdr:y>
    </cdr:to>
    <cdr:sp>
      <cdr:nvSpPr>
        <cdr:cNvPr id="2" name="Line 2"/>
        <cdr:cNvSpPr>
          <a:spLocks/>
        </cdr:cNvSpPr>
      </cdr:nvSpPr>
      <cdr:spPr>
        <a:xfrm>
          <a:off x="1800225" y="600075"/>
          <a:ext cx="0" cy="1590675"/>
        </a:xfrm>
        <a:prstGeom prst="line">
          <a:avLst/>
        </a:prstGeom>
        <a:noFill/>
        <a:ln w="50800" cmpd="tri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</cdr:x>
      <cdr:y>0.156</cdr:y>
    </cdr:from>
    <cdr:to>
      <cdr:x>0.93275</cdr:x>
      <cdr:y>0.31325</cdr:y>
    </cdr:to>
    <cdr:sp>
      <cdr:nvSpPr>
        <cdr:cNvPr id="1" name="Text Box 1"/>
        <cdr:cNvSpPr txBox="1">
          <a:spLocks noChangeArrowheads="1"/>
        </cdr:cNvSpPr>
      </cdr:nvSpPr>
      <cdr:spPr>
        <a:xfrm>
          <a:off x="6600825" y="885825"/>
          <a:ext cx="148590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JB 4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 m from drain</a:t>
          </a:r>
        </a:p>
      </cdr:txBody>
    </cdr:sp>
  </cdr:relSizeAnchor>
  <cdr:relSizeAnchor xmlns:cdr="http://schemas.openxmlformats.org/drawingml/2006/chartDrawing">
    <cdr:from>
      <cdr:x>0.209</cdr:x>
      <cdr:y>0.106</cdr:y>
    </cdr:from>
    <cdr:to>
      <cdr:x>0.209</cdr:x>
      <cdr:y>0.37475</cdr:y>
    </cdr:to>
    <cdr:sp>
      <cdr:nvSpPr>
        <cdr:cNvPr id="2" name="Line 2"/>
        <cdr:cNvSpPr>
          <a:spLocks/>
        </cdr:cNvSpPr>
      </cdr:nvSpPr>
      <cdr:spPr>
        <a:xfrm>
          <a:off x="1809750" y="600075"/>
          <a:ext cx="0" cy="1533525"/>
        </a:xfrm>
        <a:prstGeom prst="line">
          <a:avLst/>
        </a:prstGeom>
        <a:noFill/>
        <a:ln w="50800" cmpd="tri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</cdr:x>
      <cdr:y>0.1655</cdr:y>
    </cdr:from>
    <cdr:to>
      <cdr:x>0.92725</cdr:x>
      <cdr:y>0.33225</cdr:y>
    </cdr:to>
    <cdr:sp>
      <cdr:nvSpPr>
        <cdr:cNvPr id="1" name="Text Box 1"/>
        <cdr:cNvSpPr txBox="1">
          <a:spLocks noChangeArrowheads="1"/>
        </cdr:cNvSpPr>
      </cdr:nvSpPr>
      <cdr:spPr>
        <a:xfrm>
          <a:off x="6343650" y="942975"/>
          <a:ext cx="169545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JB 5 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300 m from drain</a:t>
          </a:r>
        </a:p>
      </cdr:txBody>
    </cdr:sp>
  </cdr:relSizeAnchor>
  <cdr:relSizeAnchor xmlns:cdr="http://schemas.openxmlformats.org/drawingml/2006/chartDrawing">
    <cdr:from>
      <cdr:x>0.208</cdr:x>
      <cdr:y>0.102</cdr:y>
    </cdr:from>
    <cdr:to>
      <cdr:x>0.208</cdr:x>
      <cdr:y>0.39175</cdr:y>
    </cdr:to>
    <cdr:sp>
      <cdr:nvSpPr>
        <cdr:cNvPr id="2" name="Line 2"/>
        <cdr:cNvSpPr>
          <a:spLocks/>
        </cdr:cNvSpPr>
      </cdr:nvSpPr>
      <cdr:spPr>
        <a:xfrm>
          <a:off x="1800225" y="581025"/>
          <a:ext cx="0" cy="1657350"/>
        </a:xfrm>
        <a:prstGeom prst="line">
          <a:avLst/>
        </a:prstGeom>
        <a:noFill/>
        <a:ln w="50800" cmpd="tri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0.7425</cdr:x>
      <cdr:y>0.16025</cdr:y>
    </cdr:from>
    <cdr:to>
      <cdr:x>0.9415</cdr:x>
      <cdr:y>0.33575</cdr:y>
    </cdr:to>
    <cdr:sp>
      <cdr:nvSpPr>
        <cdr:cNvPr id="1" name="Text Box 1"/>
        <cdr:cNvSpPr txBox="1">
          <a:spLocks noChangeArrowheads="1"/>
        </cdr:cNvSpPr>
      </cdr:nvSpPr>
      <cdr:spPr>
        <a:xfrm>
          <a:off x="6438900" y="914400"/>
          <a:ext cx="1724025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JB 6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400 m from drain</a:t>
          </a:r>
        </a:p>
      </cdr:txBody>
    </cdr:sp>
  </cdr:relSizeAnchor>
  <cdr:relSizeAnchor xmlns:cdr="http://schemas.openxmlformats.org/drawingml/2006/chartDrawing">
    <cdr:from>
      <cdr:x>0.2115</cdr:x>
      <cdr:y>0.102</cdr:y>
    </cdr:from>
    <cdr:to>
      <cdr:x>0.2115</cdr:x>
      <cdr:y>0.395</cdr:y>
    </cdr:to>
    <cdr:sp>
      <cdr:nvSpPr>
        <cdr:cNvPr id="2" name="Line 2"/>
        <cdr:cNvSpPr>
          <a:spLocks/>
        </cdr:cNvSpPr>
      </cdr:nvSpPr>
      <cdr:spPr>
        <a:xfrm>
          <a:off x="1828800" y="581025"/>
          <a:ext cx="0" cy="1676400"/>
        </a:xfrm>
        <a:prstGeom prst="line">
          <a:avLst/>
        </a:prstGeom>
        <a:noFill/>
        <a:ln w="50800" cmpd="tri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</cdr:x>
      <cdr:y>0.1005</cdr:y>
    </cdr:from>
    <cdr:to>
      <cdr:x>0.20775</cdr:x>
      <cdr:y>0.33375</cdr:y>
    </cdr:to>
    <cdr:sp>
      <cdr:nvSpPr>
        <cdr:cNvPr id="1" name="Line 1"/>
        <cdr:cNvSpPr>
          <a:spLocks/>
        </cdr:cNvSpPr>
      </cdr:nvSpPr>
      <cdr:spPr>
        <a:xfrm>
          <a:off x="1790700" y="571500"/>
          <a:ext cx="9525" cy="1333500"/>
        </a:xfrm>
        <a:prstGeom prst="line">
          <a:avLst/>
        </a:prstGeom>
        <a:noFill/>
        <a:ln w="50800" cmpd="tri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0.71425</cdr:x>
      <cdr:y>0.24075</cdr:y>
    </cdr:from>
    <cdr:to>
      <cdr:x>0.87425</cdr:x>
      <cdr:y>0.36675</cdr:y>
    </cdr:to>
    <cdr:sp>
      <cdr:nvSpPr>
        <cdr:cNvPr id="2" name="Text Box 2"/>
        <cdr:cNvSpPr txBox="1">
          <a:spLocks noChangeArrowheads="1"/>
        </cdr:cNvSpPr>
      </cdr:nvSpPr>
      <cdr:spPr>
        <a:xfrm>
          <a:off x="6191250" y="1371600"/>
          <a:ext cx="13906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JB7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500 m from drain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</cdr:x>
      <cdr:y>0.16625</cdr:y>
    </cdr:from>
    <cdr:to>
      <cdr:x>0.92925</cdr:x>
      <cdr:y>0.34775</cdr:y>
    </cdr:to>
    <cdr:sp>
      <cdr:nvSpPr>
        <cdr:cNvPr id="1" name="Text Box 1"/>
        <cdr:cNvSpPr txBox="1">
          <a:spLocks noChangeArrowheads="1"/>
        </cdr:cNvSpPr>
      </cdr:nvSpPr>
      <cdr:spPr>
        <a:xfrm>
          <a:off x="6276975" y="942975"/>
          <a:ext cx="1781175" cy="1038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JB 10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 m from drain</a:t>
          </a:r>
        </a:p>
      </cdr:txBody>
    </cdr:sp>
  </cdr:relSizeAnchor>
  <cdr:relSizeAnchor xmlns:cdr="http://schemas.openxmlformats.org/drawingml/2006/chartDrawing">
    <cdr:from>
      <cdr:x>0.168</cdr:x>
      <cdr:y>0.10325</cdr:y>
    </cdr:from>
    <cdr:to>
      <cdr:x>0.168</cdr:x>
      <cdr:y>0.4555</cdr:y>
    </cdr:to>
    <cdr:sp>
      <cdr:nvSpPr>
        <cdr:cNvPr id="2" name="Line 2"/>
        <cdr:cNvSpPr>
          <a:spLocks/>
        </cdr:cNvSpPr>
      </cdr:nvSpPr>
      <cdr:spPr>
        <a:xfrm>
          <a:off x="1457325" y="581025"/>
          <a:ext cx="0" cy="2009775"/>
        </a:xfrm>
        <a:prstGeom prst="line">
          <a:avLst/>
        </a:prstGeom>
        <a:noFill/>
        <a:ln w="50800" cmpd="tri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0.71675</cdr:x>
      <cdr:y>0.153</cdr:y>
    </cdr:from>
    <cdr:to>
      <cdr:x>0.93975</cdr:x>
      <cdr:y>0.35175</cdr:y>
    </cdr:to>
    <cdr:sp>
      <cdr:nvSpPr>
        <cdr:cNvPr id="1" name="Text Box 1"/>
        <cdr:cNvSpPr txBox="1">
          <a:spLocks noChangeArrowheads="1"/>
        </cdr:cNvSpPr>
      </cdr:nvSpPr>
      <cdr:spPr>
        <a:xfrm>
          <a:off x="6210300" y="866775"/>
          <a:ext cx="1933575" cy="1133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JB 11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 m from drain</a:t>
          </a:r>
        </a:p>
      </cdr:txBody>
    </cdr:sp>
  </cdr:relSizeAnchor>
  <cdr:relSizeAnchor xmlns:cdr="http://schemas.openxmlformats.org/drawingml/2006/chartDrawing">
    <cdr:from>
      <cdr:x>0.1715</cdr:x>
      <cdr:y>0.11425</cdr:y>
    </cdr:from>
    <cdr:to>
      <cdr:x>0.1715</cdr:x>
      <cdr:y>0.403</cdr:y>
    </cdr:to>
    <cdr:sp>
      <cdr:nvSpPr>
        <cdr:cNvPr id="2" name="Line 2"/>
        <cdr:cNvSpPr>
          <a:spLocks/>
        </cdr:cNvSpPr>
      </cdr:nvSpPr>
      <cdr:spPr>
        <a:xfrm>
          <a:off x="1485900" y="647700"/>
          <a:ext cx="0" cy="1647825"/>
        </a:xfrm>
        <a:prstGeom prst="line">
          <a:avLst/>
        </a:prstGeom>
        <a:noFill/>
        <a:ln w="50800" cmpd="tri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0.70725</cdr:x>
      <cdr:y>0.1465</cdr:y>
    </cdr:from>
    <cdr:to>
      <cdr:x>0.94325</cdr:x>
      <cdr:y>0.365</cdr:y>
    </cdr:to>
    <cdr:sp>
      <cdr:nvSpPr>
        <cdr:cNvPr id="1" name="Text Box 2"/>
        <cdr:cNvSpPr txBox="1">
          <a:spLocks noChangeArrowheads="1"/>
        </cdr:cNvSpPr>
      </cdr:nvSpPr>
      <cdr:spPr>
        <a:xfrm>
          <a:off x="6134100" y="828675"/>
          <a:ext cx="2047875" cy="1247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JB 12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 m from drain</a:t>
          </a:r>
        </a:p>
      </cdr:txBody>
    </cdr:sp>
  </cdr:relSizeAnchor>
  <cdr:relSizeAnchor xmlns:cdr="http://schemas.openxmlformats.org/drawingml/2006/chartDrawing">
    <cdr:from>
      <cdr:x>0.168</cdr:x>
      <cdr:y>0.102</cdr:y>
    </cdr:from>
    <cdr:to>
      <cdr:x>0.168</cdr:x>
      <cdr:y>0.3855</cdr:y>
    </cdr:to>
    <cdr:sp>
      <cdr:nvSpPr>
        <cdr:cNvPr id="2" name="Line 4"/>
        <cdr:cNvSpPr>
          <a:spLocks/>
        </cdr:cNvSpPr>
      </cdr:nvSpPr>
      <cdr:spPr>
        <a:xfrm>
          <a:off x="1457325" y="581025"/>
          <a:ext cx="0" cy="1619250"/>
        </a:xfrm>
        <a:prstGeom prst="line">
          <a:avLst/>
        </a:prstGeom>
        <a:noFill/>
        <a:ln w="50800" cmpd="tri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0.74825</cdr:x>
      <cdr:y>0.1735</cdr:y>
    </cdr:from>
    <cdr:to>
      <cdr:x>0.95075</cdr:x>
      <cdr:y>0.33625</cdr:y>
    </cdr:to>
    <cdr:sp>
      <cdr:nvSpPr>
        <cdr:cNvPr id="1" name="Text Box 1"/>
        <cdr:cNvSpPr txBox="1">
          <a:spLocks noChangeArrowheads="1"/>
        </cdr:cNvSpPr>
      </cdr:nvSpPr>
      <cdr:spPr>
        <a:xfrm>
          <a:off x="6962775" y="990600"/>
          <a:ext cx="18859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JB 13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 m from drain</a:t>
          </a:r>
        </a:p>
      </cdr:txBody>
    </cdr:sp>
  </cdr:relSizeAnchor>
  <cdr:relSizeAnchor xmlns:cdr="http://schemas.openxmlformats.org/drawingml/2006/chartDrawing">
    <cdr:from>
      <cdr:x>0.179</cdr:x>
      <cdr:y>0.102</cdr:y>
    </cdr:from>
    <cdr:to>
      <cdr:x>0.179</cdr:x>
      <cdr:y>0.3525</cdr:y>
    </cdr:to>
    <cdr:sp>
      <cdr:nvSpPr>
        <cdr:cNvPr id="2" name="Line 2"/>
        <cdr:cNvSpPr>
          <a:spLocks/>
        </cdr:cNvSpPr>
      </cdr:nvSpPr>
      <cdr:spPr>
        <a:xfrm>
          <a:off x="1657350" y="581025"/>
          <a:ext cx="0" cy="1428750"/>
        </a:xfrm>
        <a:prstGeom prst="line">
          <a:avLst/>
        </a:prstGeom>
        <a:noFill/>
        <a:ln w="50800" cmpd="tri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0.50875</cdr:x>
      <cdr:y>0.452</cdr:y>
    </cdr:from>
    <cdr:to>
      <cdr:x>0.51575</cdr:x>
      <cdr:y>0.48375</cdr:y>
    </cdr:to>
    <cdr:sp>
      <cdr:nvSpPr>
        <cdr:cNvPr id="3" name="Text Box 3"/>
        <cdr:cNvSpPr txBox="1">
          <a:spLocks noChangeArrowheads="1"/>
        </cdr:cNvSpPr>
      </cdr:nvSpPr>
      <cdr:spPr>
        <a:xfrm>
          <a:off x="4733925" y="2581275"/>
          <a:ext cx="66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</cdr:x>
      <cdr:y>0.21075</cdr:y>
    </cdr:from>
    <cdr:to>
      <cdr:x>0.365</cdr:x>
      <cdr:y>0.39625</cdr:y>
    </cdr:to>
    <cdr:sp>
      <cdr:nvSpPr>
        <cdr:cNvPr id="1" name="Text Box 1"/>
        <cdr:cNvSpPr txBox="1">
          <a:spLocks noChangeArrowheads="1"/>
        </cdr:cNvSpPr>
      </cdr:nvSpPr>
      <cdr:spPr>
        <a:xfrm>
          <a:off x="847725" y="1200150"/>
          <a:ext cx="2543175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 205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65 m from drain</a:t>
          </a:r>
        </a:p>
      </cdr:txBody>
    </cdr:sp>
  </cdr:relSizeAnchor>
  <cdr:relSizeAnchor xmlns:cdr="http://schemas.openxmlformats.org/drawingml/2006/chartDrawing">
    <cdr:from>
      <cdr:x>0.55925</cdr:x>
      <cdr:y>0.167</cdr:y>
    </cdr:from>
    <cdr:to>
      <cdr:x>0.55925</cdr:x>
      <cdr:y>0.47275</cdr:y>
    </cdr:to>
    <cdr:sp>
      <cdr:nvSpPr>
        <cdr:cNvPr id="2" name="Line 2"/>
        <cdr:cNvSpPr>
          <a:spLocks/>
        </cdr:cNvSpPr>
      </cdr:nvSpPr>
      <cdr:spPr>
        <a:xfrm>
          <a:off x="5200650" y="952500"/>
          <a:ext cx="0" cy="1743075"/>
        </a:xfrm>
        <a:prstGeom prst="line">
          <a:avLst/>
        </a:prstGeom>
        <a:noFill/>
        <a:ln w="50800" cmpd="tri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0.74875</cdr:x>
      <cdr:y>0.17325</cdr:y>
    </cdr:from>
    <cdr:to>
      <cdr:x>0.93975</cdr:x>
      <cdr:y>0.378</cdr:y>
    </cdr:to>
    <cdr:sp>
      <cdr:nvSpPr>
        <cdr:cNvPr id="1" name="Text Box 1"/>
        <cdr:cNvSpPr txBox="1">
          <a:spLocks noChangeArrowheads="1"/>
        </cdr:cNvSpPr>
      </cdr:nvSpPr>
      <cdr:spPr>
        <a:xfrm>
          <a:off x="6496050" y="981075"/>
          <a:ext cx="1657350" cy="1171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JB 14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300 m from drain</a:t>
          </a:r>
        </a:p>
      </cdr:txBody>
    </cdr:sp>
  </cdr:relSizeAnchor>
  <cdr:relSizeAnchor xmlns:cdr="http://schemas.openxmlformats.org/drawingml/2006/chartDrawing">
    <cdr:from>
      <cdr:x>0.167</cdr:x>
      <cdr:y>0.10325</cdr:y>
    </cdr:from>
    <cdr:to>
      <cdr:x>0.167</cdr:x>
      <cdr:y>0.35775</cdr:y>
    </cdr:to>
    <cdr:sp>
      <cdr:nvSpPr>
        <cdr:cNvPr id="2" name="Line 2"/>
        <cdr:cNvSpPr>
          <a:spLocks/>
        </cdr:cNvSpPr>
      </cdr:nvSpPr>
      <cdr:spPr>
        <a:xfrm>
          <a:off x="1447800" y="581025"/>
          <a:ext cx="0" cy="1457325"/>
        </a:xfrm>
        <a:prstGeom prst="line">
          <a:avLst/>
        </a:prstGeom>
        <a:noFill/>
        <a:ln w="50800" cmpd="tri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0.74425</cdr:x>
      <cdr:y>0.14475</cdr:y>
    </cdr:from>
    <cdr:to>
      <cdr:x>0.9415</cdr:x>
      <cdr:y>0.3245</cdr:y>
    </cdr:to>
    <cdr:sp>
      <cdr:nvSpPr>
        <cdr:cNvPr id="1" name="Text Box 1"/>
        <cdr:cNvSpPr txBox="1">
          <a:spLocks noChangeArrowheads="1"/>
        </cdr:cNvSpPr>
      </cdr:nvSpPr>
      <cdr:spPr>
        <a:xfrm>
          <a:off x="6457950" y="819150"/>
          <a:ext cx="1714500" cy="1028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JB 15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400 m from drain</a:t>
          </a:r>
        </a:p>
      </cdr:txBody>
    </cdr:sp>
  </cdr:relSizeAnchor>
  <cdr:relSizeAnchor xmlns:cdr="http://schemas.openxmlformats.org/drawingml/2006/chartDrawing">
    <cdr:from>
      <cdr:x>0.167</cdr:x>
      <cdr:y>0.10325</cdr:y>
    </cdr:from>
    <cdr:to>
      <cdr:x>0.167</cdr:x>
      <cdr:y>0.32675</cdr:y>
    </cdr:to>
    <cdr:sp>
      <cdr:nvSpPr>
        <cdr:cNvPr id="2" name="Line 2"/>
        <cdr:cNvSpPr>
          <a:spLocks/>
        </cdr:cNvSpPr>
      </cdr:nvSpPr>
      <cdr:spPr>
        <a:xfrm>
          <a:off x="1447800" y="581025"/>
          <a:ext cx="0" cy="1276350"/>
        </a:xfrm>
        <a:prstGeom prst="line">
          <a:avLst/>
        </a:prstGeom>
        <a:noFill/>
        <a:ln w="50800" cmpd="tri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0.11175</cdr:x>
      <cdr:y>0.21325</cdr:y>
    </cdr:from>
    <cdr:to>
      <cdr:x>0.3785</cdr:x>
      <cdr:y>0.40425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38225" y="1209675"/>
          <a:ext cx="2486025" cy="1095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 207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260 m from drain</a:t>
          </a:r>
        </a:p>
      </cdr:txBody>
    </cdr:sp>
  </cdr:relSizeAnchor>
  <cdr:relSizeAnchor xmlns:cdr="http://schemas.openxmlformats.org/drawingml/2006/chartDrawing">
    <cdr:from>
      <cdr:x>0.5295</cdr:x>
      <cdr:y>0.16975</cdr:y>
    </cdr:from>
    <cdr:to>
      <cdr:x>0.5295</cdr:x>
      <cdr:y>0.61425</cdr:y>
    </cdr:to>
    <cdr:sp>
      <cdr:nvSpPr>
        <cdr:cNvPr id="2" name="Line 2"/>
        <cdr:cNvSpPr>
          <a:spLocks/>
        </cdr:cNvSpPr>
      </cdr:nvSpPr>
      <cdr:spPr>
        <a:xfrm flipH="1">
          <a:off x="4924425" y="962025"/>
          <a:ext cx="0" cy="2543175"/>
        </a:xfrm>
        <a:prstGeom prst="line">
          <a:avLst/>
        </a:prstGeom>
        <a:noFill/>
        <a:ln w="50800" cmpd="tri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0.11075</cdr:x>
      <cdr:y>0.191</cdr:y>
    </cdr:from>
    <cdr:to>
      <cdr:x>0.369</cdr:x>
      <cdr:y>0.41225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0" y="1085850"/>
          <a:ext cx="2238375" cy="1266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 209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130 m from drain</a:t>
          </a:r>
        </a:p>
      </cdr:txBody>
    </cdr:sp>
  </cdr:relSizeAnchor>
  <cdr:relSizeAnchor xmlns:cdr="http://schemas.openxmlformats.org/drawingml/2006/chartDrawing">
    <cdr:from>
      <cdr:x>0.5245</cdr:x>
      <cdr:y>0.15075</cdr:y>
    </cdr:from>
    <cdr:to>
      <cdr:x>0.5245</cdr:x>
      <cdr:y>0.37</cdr:y>
    </cdr:to>
    <cdr:sp>
      <cdr:nvSpPr>
        <cdr:cNvPr id="2" name="Line 2"/>
        <cdr:cNvSpPr>
          <a:spLocks/>
        </cdr:cNvSpPr>
      </cdr:nvSpPr>
      <cdr:spPr>
        <a:xfrm>
          <a:off x="4543425" y="857250"/>
          <a:ext cx="0" cy="1257300"/>
        </a:xfrm>
        <a:prstGeom prst="line">
          <a:avLst/>
        </a:prstGeom>
        <a:noFill/>
        <a:ln w="50800" cmpd="tri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</cdr:x>
      <cdr:y>0.16975</cdr:y>
    </cdr:from>
    <cdr:to>
      <cdr:x>0.9265</cdr:x>
      <cdr:y>0.36625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6791325" y="962025"/>
          <a:ext cx="1828800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JB 1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 from drain</a:t>
          </a:r>
        </a:p>
      </cdr:txBody>
    </cdr:sp>
  </cdr:relSizeAnchor>
  <cdr:relSizeAnchor xmlns:cdr="http://schemas.openxmlformats.org/drawingml/2006/chartDrawing">
    <cdr:from>
      <cdr:x>0.208</cdr:x>
      <cdr:y>0.11275</cdr:y>
    </cdr:from>
    <cdr:to>
      <cdr:x>0.20825</cdr:x>
      <cdr:y>0.47</cdr:y>
    </cdr:to>
    <cdr:sp>
      <cdr:nvSpPr>
        <cdr:cNvPr id="2" name="Line 2"/>
        <cdr:cNvSpPr>
          <a:spLocks/>
        </cdr:cNvSpPr>
      </cdr:nvSpPr>
      <cdr:spPr>
        <a:xfrm>
          <a:off x="1933575" y="638175"/>
          <a:ext cx="0" cy="2038350"/>
        </a:xfrm>
        <a:prstGeom prst="line">
          <a:avLst/>
        </a:prstGeom>
        <a:noFill/>
        <a:ln w="50800" cmpd="tri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3"/>
  <sheetViews>
    <sheetView zoomScalePageLayoutView="0" workbookViewId="0" topLeftCell="E24">
      <selection activeCell="Q45" sqref="Q45:R45"/>
    </sheetView>
  </sheetViews>
  <sheetFormatPr defaultColWidth="9.140625" defaultRowHeight="12.75"/>
  <cols>
    <col min="1" max="1" width="25.8515625" style="0" customWidth="1"/>
    <col min="10" max="10" width="9.140625" style="12" customWidth="1"/>
    <col min="11" max="15" width="9.140625" style="1" customWidth="1"/>
  </cols>
  <sheetData>
    <row r="1" spans="1:6" ht="12.75">
      <c r="A1" s="23" t="s">
        <v>30</v>
      </c>
      <c r="B1" s="23"/>
      <c r="C1" s="23"/>
      <c r="D1" s="23"/>
      <c r="E1" s="23"/>
      <c r="F1" s="23"/>
    </row>
    <row r="2" spans="1:6" ht="12.75">
      <c r="A2" s="14" t="s">
        <v>18</v>
      </c>
      <c r="B2" s="15">
        <f>COUNT(B25:B37)</f>
        <v>7</v>
      </c>
      <c r="C2" s="15">
        <f>COUNT(C25:C37)</f>
        <v>6</v>
      </c>
      <c r="D2" s="15">
        <f>COUNT(D25:D37)</f>
        <v>13</v>
      </c>
      <c r="E2" s="15">
        <f>COUNT(E25:E37)</f>
        <v>8</v>
      </c>
      <c r="F2" s="15">
        <f>COUNT(F25:F37)</f>
        <v>8</v>
      </c>
    </row>
    <row r="3" spans="1:6" ht="12.75">
      <c r="A3" s="14" t="s">
        <v>19</v>
      </c>
      <c r="B3" s="16">
        <f>MAX(B25:B37)</f>
        <v>1.28</v>
      </c>
      <c r="C3" s="16">
        <f>MAX(C25:C37)</f>
        <v>1.41</v>
      </c>
      <c r="D3" s="16">
        <f>MAX(D25:D37)</f>
        <v>0.98</v>
      </c>
      <c r="E3" s="16">
        <f>MAX(E25:E37)</f>
        <v>2</v>
      </c>
      <c r="F3" s="16">
        <f>MAX(F25:F37)</f>
        <v>1.59</v>
      </c>
    </row>
    <row r="4" spans="1:6" ht="12.75">
      <c r="A4" s="14" t="s">
        <v>20</v>
      </c>
      <c r="B4" s="16">
        <f>MIN(B25:B37)</f>
        <v>0.8</v>
      </c>
      <c r="C4" s="16">
        <f>MIN(C25:C37)</f>
        <v>0.9</v>
      </c>
      <c r="D4" s="16">
        <f>MIN(D25:D37)</f>
        <v>0.6</v>
      </c>
      <c r="E4" s="16">
        <f>MIN(E25:E37)</f>
        <v>1.15</v>
      </c>
      <c r="F4" s="16">
        <f>MIN(F25:F37)</f>
        <v>1.17</v>
      </c>
    </row>
    <row r="5" spans="1:6" ht="12.75">
      <c r="A5" s="14" t="s">
        <v>21</v>
      </c>
      <c r="B5" s="16">
        <f>AVERAGE(B25:B37)</f>
        <v>1.1471428571428572</v>
      </c>
      <c r="C5" s="16">
        <f>AVERAGE(C25:C37)</f>
        <v>1.2300000000000002</v>
      </c>
      <c r="D5" s="16">
        <f>AVERAGE(D25:D37)</f>
        <v>0.8592307692307692</v>
      </c>
      <c r="E5" s="16">
        <f>AVERAGE(E25:E37)</f>
        <v>1.7149999999999999</v>
      </c>
      <c r="F5" s="16">
        <f>AVERAGE(F25:F37)</f>
        <v>1.4600000000000002</v>
      </c>
    </row>
    <row r="6" spans="1:6" ht="12.75">
      <c r="A6" s="14" t="s">
        <v>22</v>
      </c>
      <c r="B6" s="15">
        <f>STDEV(B25:B37)</f>
        <v>0.17240594399210513</v>
      </c>
      <c r="C6" s="15">
        <f>STDEV(C25:C37)</f>
        <v>0.2252998002662223</v>
      </c>
      <c r="D6" s="15">
        <f>STDEV(D25:D37)</f>
        <v>0.10980752391203526</v>
      </c>
      <c r="E6" s="15">
        <f>STDEV(E25:E37)</f>
        <v>0.30246605476601046</v>
      </c>
      <c r="F6" s="15">
        <f>STDEV(F25:F37)</f>
        <v>0.17287485151320783</v>
      </c>
    </row>
    <row r="7" spans="1:6" ht="12.75">
      <c r="A7" s="14" t="s">
        <v>23</v>
      </c>
      <c r="B7" s="15">
        <f>VAR(B25:B37)</f>
        <v>0.029723809523808892</v>
      </c>
      <c r="C7" s="15">
        <f>VAR(C25:C37)</f>
        <v>0.05075999999999965</v>
      </c>
      <c r="D7" s="15">
        <f>VAR(D25:D37)</f>
        <v>0.012057692307692195</v>
      </c>
      <c r="E7" s="15">
        <f>VAR(E25:E37)</f>
        <v>0.09148571428571525</v>
      </c>
      <c r="F7" s="15">
        <f>VAR(F25:F37)</f>
        <v>0.02988571428571366</v>
      </c>
    </row>
    <row r="8" spans="1:6" ht="12.75">
      <c r="A8" s="14" t="s">
        <v>24</v>
      </c>
      <c r="B8" s="15">
        <f>B6/SQRT(B2)</f>
        <v>0.06516332176463435</v>
      </c>
      <c r="C8" s="15">
        <f>C6/SQRT(C2)</f>
        <v>0.09197825830053505</v>
      </c>
      <c r="D8" s="15">
        <f>D6/SQRT(D2)</f>
        <v>0.03045512753050625</v>
      </c>
      <c r="E8" s="15">
        <f>E6/SQRT(E2)</f>
        <v>0.10693789920189382</v>
      </c>
      <c r="F8" s="15">
        <f>F6/SQRT(F2)</f>
        <v>0.06112048990080337</v>
      </c>
    </row>
    <row r="9" spans="1:6" ht="12.75">
      <c r="A9" s="14" t="s">
        <v>25</v>
      </c>
      <c r="B9" s="16">
        <f>B3-B4</f>
        <v>0.48</v>
      </c>
      <c r="C9" s="16">
        <f>C3-C4</f>
        <v>0.5099999999999999</v>
      </c>
      <c r="D9" s="16">
        <f>D3-D4</f>
        <v>0.38</v>
      </c>
      <c r="E9" s="16">
        <f>E3-E4</f>
        <v>0.8500000000000001</v>
      </c>
      <c r="F9" s="16">
        <f>F3-F4</f>
        <v>0.42000000000000015</v>
      </c>
    </row>
    <row r="10" spans="1:6" ht="12.75">
      <c r="A10" s="22" t="s">
        <v>31</v>
      </c>
      <c r="B10" s="22"/>
      <c r="C10" s="22"/>
      <c r="D10" s="22"/>
      <c r="E10" s="22"/>
      <c r="F10" s="22"/>
    </row>
    <row r="11" spans="1:6" ht="12.75">
      <c r="A11" s="17" t="s">
        <v>18</v>
      </c>
      <c r="B11" s="18">
        <f>COUNT(B38:B301)</f>
        <v>14</v>
      </c>
      <c r="C11" s="18">
        <f>COUNT(C38:C301)</f>
        <v>13</v>
      </c>
      <c r="D11" s="18">
        <f>COUNT(D38:D301)</f>
        <v>17</v>
      </c>
      <c r="E11" s="18">
        <f>COUNT(E38:E301)</f>
        <v>18</v>
      </c>
      <c r="F11" s="18">
        <f>COUNT(F38:F301)</f>
        <v>18</v>
      </c>
    </row>
    <row r="12" spans="1:7" ht="12.75">
      <c r="A12" s="17" t="s">
        <v>19</v>
      </c>
      <c r="B12" s="19">
        <f>MAX(B38:B301)</f>
        <v>1.7</v>
      </c>
      <c r="C12" s="19">
        <f>MAX(C38:C301)</f>
        <v>1.72</v>
      </c>
      <c r="D12" s="19">
        <f>MAX(D38:D301)</f>
        <v>1.09</v>
      </c>
      <c r="E12" s="19">
        <f>MAX(E38:E301)</f>
        <v>2.09</v>
      </c>
      <c r="F12" s="19">
        <f>MAX(F38:F301)</f>
        <v>1.47</v>
      </c>
      <c r="G12" s="6"/>
    </row>
    <row r="13" spans="1:7" ht="12.75">
      <c r="A13" s="17" t="s">
        <v>20</v>
      </c>
      <c r="B13" s="19">
        <f>MIN(B38:B301)</f>
        <v>0.41</v>
      </c>
      <c r="C13" s="19">
        <f>MIN(C38:C301)</f>
        <v>1.01</v>
      </c>
      <c r="D13" s="19">
        <f>MIN(D38:D301)</f>
        <v>0.56</v>
      </c>
      <c r="E13" s="19">
        <f>MIN(E38:E301)</f>
        <v>1.41</v>
      </c>
      <c r="F13" s="19">
        <f>MIN(F38:F301)</f>
        <v>0.53</v>
      </c>
      <c r="G13" s="6"/>
    </row>
    <row r="14" spans="1:7" ht="12.75">
      <c r="A14" s="17" t="s">
        <v>21</v>
      </c>
      <c r="B14" s="19">
        <f>AVERAGE(B38:B301)</f>
        <v>1.3035714285714288</v>
      </c>
      <c r="C14" s="19">
        <f>AVERAGE(C38:C301)</f>
        <v>1.4146153846153844</v>
      </c>
      <c r="D14" s="19">
        <f>AVERAGE(D38:D301)</f>
        <v>0.84</v>
      </c>
      <c r="E14" s="19">
        <f>AVERAGE(E38:E301)</f>
        <v>1.8733333333333333</v>
      </c>
      <c r="F14" s="19">
        <f>AVERAGE(F38:F301)</f>
        <v>1.1077777777777778</v>
      </c>
      <c r="G14" s="6"/>
    </row>
    <row r="15" spans="1:6" ht="12.75">
      <c r="A15" s="17" t="s">
        <v>22</v>
      </c>
      <c r="B15" s="18">
        <f>STDEV(B38:B301)</f>
        <v>0.3924010339290286</v>
      </c>
      <c r="C15" s="18">
        <f>STDEV(C38:C301)</f>
        <v>0.24182002207617959</v>
      </c>
      <c r="D15" s="18">
        <f>STDEV(D38:D301)</f>
        <v>0.16748134224444297</v>
      </c>
      <c r="E15" s="18">
        <f>STDEV(E38:E301)</f>
        <v>0.20398961911303806</v>
      </c>
      <c r="F15" s="18">
        <f>STDEV(F38:F301)</f>
        <v>0.2801796809098967</v>
      </c>
    </row>
    <row r="16" spans="1:6" ht="12.75">
      <c r="A16" s="17" t="s">
        <v>23</v>
      </c>
      <c r="B16" s="18">
        <f>VAR(B38:B301)</f>
        <v>0.15397857142857063</v>
      </c>
      <c r="C16" s="18">
        <f>VAR(C38:C301)</f>
        <v>0.05847692307692398</v>
      </c>
      <c r="D16" s="18">
        <f>VAR(D38:D301)</f>
        <v>0.02805000000000024</v>
      </c>
      <c r="E16" s="18">
        <f>VAR(E38:E301)</f>
        <v>0.04161176470588234</v>
      </c>
      <c r="F16" s="18">
        <f>VAR(F38:F301)</f>
        <v>0.07850065359477153</v>
      </c>
    </row>
    <row r="17" spans="1:6" ht="12.75">
      <c r="A17" s="17" t="s">
        <v>24</v>
      </c>
      <c r="B17" s="18">
        <f>B15/SQRT(B11)</f>
        <v>0.10487358765559156</v>
      </c>
      <c r="C17" s="18">
        <f>C15/SQRT(C11)</f>
        <v>0.06706880684842303</v>
      </c>
      <c r="D17" s="18">
        <f>D15/SQRT(D11)</f>
        <v>0.04062019202317997</v>
      </c>
      <c r="E17" s="18">
        <f>E15/SQRT(E11)</f>
        <v>0.0480808143221634</v>
      </c>
      <c r="F17" s="18">
        <f>F15/SQRT(F11)</f>
        <v>0.06603898410735702</v>
      </c>
    </row>
    <row r="18" spans="1:7" ht="12.75">
      <c r="A18" s="17" t="s">
        <v>25</v>
      </c>
      <c r="B18" s="18">
        <f>B12-B13</f>
        <v>1.29</v>
      </c>
      <c r="C18" s="18">
        <f>C12-C13</f>
        <v>0.71</v>
      </c>
      <c r="D18" s="18">
        <f>D12-D13</f>
        <v>0.53</v>
      </c>
      <c r="E18" s="18">
        <f>E12-E13</f>
        <v>0.6799999999999999</v>
      </c>
      <c r="F18" s="18">
        <f>F12-F13</f>
        <v>0.94</v>
      </c>
      <c r="G18" s="6"/>
    </row>
    <row r="24" spans="1:18" ht="12.75">
      <c r="A24" s="2"/>
      <c r="B24" s="5" t="s">
        <v>13</v>
      </c>
      <c r="C24" s="5" t="s">
        <v>14</v>
      </c>
      <c r="D24" s="5" t="s">
        <v>15</v>
      </c>
      <c r="E24" s="5" t="s">
        <v>17</v>
      </c>
      <c r="F24" s="5" t="s">
        <v>16</v>
      </c>
      <c r="J24" s="13"/>
      <c r="K24" s="8" t="s">
        <v>13</v>
      </c>
      <c r="L24" s="8" t="s">
        <v>14</v>
      </c>
      <c r="M24" s="8" t="s">
        <v>15</v>
      </c>
      <c r="N24" s="8" t="s">
        <v>17</v>
      </c>
      <c r="O24" s="8" t="s">
        <v>16</v>
      </c>
      <c r="R24" s="8" t="s">
        <v>16</v>
      </c>
    </row>
    <row r="25" spans="1:18" ht="12.75">
      <c r="A25" s="2">
        <v>38569</v>
      </c>
      <c r="B25" s="3">
        <v>0.8</v>
      </c>
      <c r="C25" s="3">
        <v>0.9</v>
      </c>
      <c r="D25" s="3">
        <v>0.6</v>
      </c>
      <c r="E25" s="3">
        <v>1.15</v>
      </c>
      <c r="F25" s="3">
        <v>1.2</v>
      </c>
      <c r="J25" s="13">
        <f>IF(A25-A26=0,"",A25)</f>
        <v>38569</v>
      </c>
      <c r="K25" s="20">
        <f>IF(B25-A19990=0,"",0-B25)</f>
        <v>-0.8</v>
      </c>
      <c r="L25" s="20">
        <f aca="true" t="shared" si="0" ref="L25:O40">IF(C25-B19990=0,"",0-C25)</f>
        <v>-0.9</v>
      </c>
      <c r="M25" s="20">
        <f t="shared" si="0"/>
        <v>-0.6</v>
      </c>
      <c r="N25" s="20">
        <f t="shared" si="0"/>
        <v>-1.15</v>
      </c>
      <c r="O25" s="20">
        <f t="shared" si="0"/>
        <v>-1.2</v>
      </c>
      <c r="Q25" s="13">
        <v>38569</v>
      </c>
      <c r="R25" s="20">
        <v>-1.2</v>
      </c>
    </row>
    <row r="26" spans="1:18" ht="12.75">
      <c r="A26" s="2">
        <v>38798</v>
      </c>
      <c r="B26" s="3"/>
      <c r="C26" s="3"/>
      <c r="D26" s="3">
        <v>0.73</v>
      </c>
      <c r="E26" s="3"/>
      <c r="F26" s="3"/>
      <c r="J26" s="13">
        <f aca="true" t="shared" si="1" ref="J26:J89">IF(A26-A27=0,"",A26)</f>
        <v>38798</v>
      </c>
      <c r="K26" s="20"/>
      <c r="L26" s="20"/>
      <c r="M26" s="20">
        <f t="shared" si="0"/>
        <v>-0.73</v>
      </c>
      <c r="N26" s="20"/>
      <c r="O26" s="20"/>
      <c r="Q26" s="13">
        <v>39009</v>
      </c>
      <c r="R26" s="20">
        <v>-1.17</v>
      </c>
    </row>
    <row r="27" spans="1:18" ht="12.75">
      <c r="A27" s="2">
        <v>39009</v>
      </c>
      <c r="B27" s="3">
        <v>1.09</v>
      </c>
      <c r="C27" s="3">
        <v>0.99</v>
      </c>
      <c r="D27" s="3">
        <v>0.85</v>
      </c>
      <c r="E27" s="3">
        <v>1.36</v>
      </c>
      <c r="F27" s="3">
        <v>1.17</v>
      </c>
      <c r="J27" s="13">
        <f t="shared" si="1"/>
        <v>39009</v>
      </c>
      <c r="K27" s="20">
        <f aca="true" t="shared" si="2" ref="K27:K89">IF(B27-A19992=0,"",0-B27)</f>
        <v>-1.09</v>
      </c>
      <c r="L27" s="20">
        <f t="shared" si="0"/>
        <v>-0.99</v>
      </c>
      <c r="M27" s="20">
        <f t="shared" si="0"/>
        <v>-0.85</v>
      </c>
      <c r="N27" s="20">
        <f t="shared" si="0"/>
        <v>-1.36</v>
      </c>
      <c r="O27" s="20">
        <f t="shared" si="0"/>
        <v>-1.17</v>
      </c>
      <c r="Q27" s="13">
        <v>39387</v>
      </c>
      <c r="R27" s="20">
        <v>-1.59</v>
      </c>
    </row>
    <row r="28" spans="1:18" ht="12.75">
      <c r="A28" s="2">
        <v>39387</v>
      </c>
      <c r="B28" s="3">
        <v>1.26</v>
      </c>
      <c r="C28" s="3">
        <v>1.37</v>
      </c>
      <c r="D28" s="3">
        <v>0.92</v>
      </c>
      <c r="E28" s="3">
        <v>1.76</v>
      </c>
      <c r="F28" s="3">
        <v>1.59</v>
      </c>
      <c r="J28" s="13">
        <f t="shared" si="1"/>
        <v>39387</v>
      </c>
      <c r="K28" s="20">
        <f t="shared" si="2"/>
        <v>-1.26</v>
      </c>
      <c r="L28" s="20">
        <f t="shared" si="0"/>
        <v>-1.37</v>
      </c>
      <c r="M28" s="20">
        <f t="shared" si="0"/>
        <v>-0.92</v>
      </c>
      <c r="N28" s="20">
        <f t="shared" si="0"/>
        <v>-1.76</v>
      </c>
      <c r="O28" s="20">
        <f t="shared" si="0"/>
        <v>-1.59</v>
      </c>
      <c r="Q28" s="13">
        <v>39401</v>
      </c>
      <c r="R28" s="20">
        <v>-1.57</v>
      </c>
    </row>
    <row r="29" spans="1:18" ht="12.75">
      <c r="A29" s="2">
        <v>39401</v>
      </c>
      <c r="B29" s="3">
        <v>1.27</v>
      </c>
      <c r="C29" s="3">
        <v>1.41</v>
      </c>
      <c r="D29" s="3">
        <v>0.93</v>
      </c>
      <c r="E29" s="3">
        <v>1.79</v>
      </c>
      <c r="F29" s="3">
        <v>1.57</v>
      </c>
      <c r="J29" s="13">
        <f t="shared" si="1"/>
        <v>39401</v>
      </c>
      <c r="K29" s="20">
        <f t="shared" si="2"/>
        <v>-1.27</v>
      </c>
      <c r="L29" s="20">
        <f t="shared" si="0"/>
        <v>-1.41</v>
      </c>
      <c r="M29" s="20">
        <f t="shared" si="0"/>
        <v>-0.93</v>
      </c>
      <c r="N29" s="20">
        <f t="shared" si="0"/>
        <v>-1.79</v>
      </c>
      <c r="O29" s="20">
        <f t="shared" si="0"/>
        <v>-1.57</v>
      </c>
      <c r="Q29" s="13">
        <v>39421</v>
      </c>
      <c r="R29" s="20">
        <v>-1.55</v>
      </c>
    </row>
    <row r="30" spans="1:18" ht="12.75">
      <c r="A30" s="2">
        <v>39421</v>
      </c>
      <c r="B30" s="3">
        <v>1.28</v>
      </c>
      <c r="C30" s="3">
        <v>1.4</v>
      </c>
      <c r="D30" s="3">
        <v>0.93</v>
      </c>
      <c r="E30" s="3">
        <v>1.78</v>
      </c>
      <c r="F30" s="3">
        <v>1.55</v>
      </c>
      <c r="J30" s="13">
        <f t="shared" si="1"/>
        <v>39421</v>
      </c>
      <c r="K30" s="20">
        <f t="shared" si="2"/>
        <v>-1.28</v>
      </c>
      <c r="L30" s="20">
        <f t="shared" si="0"/>
        <v>-1.4</v>
      </c>
      <c r="M30" s="20">
        <f t="shared" si="0"/>
        <v>-0.93</v>
      </c>
      <c r="N30" s="20">
        <f t="shared" si="0"/>
        <v>-1.78</v>
      </c>
      <c r="O30" s="20">
        <f t="shared" si="0"/>
        <v>-1.55</v>
      </c>
      <c r="Q30" s="13">
        <v>39445</v>
      </c>
      <c r="R30" s="20">
        <v>-1.56</v>
      </c>
    </row>
    <row r="31" spans="1:18" ht="12.75">
      <c r="A31" s="2">
        <v>39445</v>
      </c>
      <c r="B31" s="3">
        <v>1.1</v>
      </c>
      <c r="C31" s="3">
        <v>1.31</v>
      </c>
      <c r="D31" s="3">
        <v>0.88</v>
      </c>
      <c r="E31" s="3">
        <v>1.92</v>
      </c>
      <c r="F31" s="3">
        <v>1.56</v>
      </c>
      <c r="J31" s="13">
        <f t="shared" si="1"/>
        <v>39445</v>
      </c>
      <c r="K31" s="20">
        <f t="shared" si="2"/>
        <v>-1.1</v>
      </c>
      <c r="L31" s="20">
        <f t="shared" si="0"/>
        <v>-1.31</v>
      </c>
      <c r="M31" s="20">
        <f t="shared" si="0"/>
        <v>-0.88</v>
      </c>
      <c r="N31" s="20">
        <f t="shared" si="0"/>
        <v>-1.92</v>
      </c>
      <c r="O31" s="20">
        <f t="shared" si="0"/>
        <v>-1.56</v>
      </c>
      <c r="Q31" s="13">
        <v>39458</v>
      </c>
      <c r="R31" s="20">
        <v>-1.56</v>
      </c>
    </row>
    <row r="32" spans="1:18" ht="12.75">
      <c r="A32" s="2">
        <v>39451</v>
      </c>
      <c r="B32" s="3"/>
      <c r="C32" s="3"/>
      <c r="D32" s="3">
        <v>0.9</v>
      </c>
      <c r="E32" s="3"/>
      <c r="F32" s="3"/>
      <c r="J32" s="13">
        <f t="shared" si="1"/>
        <v>39451</v>
      </c>
      <c r="K32" s="20"/>
      <c r="L32" s="20"/>
      <c r="M32" s="20">
        <f t="shared" si="0"/>
        <v>-0.9</v>
      </c>
      <c r="N32" s="20"/>
      <c r="O32" s="20"/>
      <c r="Q32" s="13">
        <v>39476</v>
      </c>
      <c r="R32" s="20">
        <v>-1.48</v>
      </c>
    </row>
    <row r="33" spans="1:18" ht="12.75">
      <c r="A33" s="2">
        <v>39455</v>
      </c>
      <c r="B33" s="3"/>
      <c r="C33" s="3"/>
      <c r="D33" s="3">
        <v>0.91</v>
      </c>
      <c r="E33" s="3"/>
      <c r="F33" s="3"/>
      <c r="J33" s="13">
        <f t="shared" si="1"/>
        <v>39455</v>
      </c>
      <c r="K33" s="20"/>
      <c r="L33" s="20"/>
      <c r="M33" s="20">
        <f t="shared" si="0"/>
        <v>-0.91</v>
      </c>
      <c r="N33" s="20"/>
      <c r="O33" s="20"/>
      <c r="Q33" s="13">
        <v>39516</v>
      </c>
      <c r="R33" s="20">
        <v>-0.79</v>
      </c>
    </row>
    <row r="34" spans="1:18" ht="12.75">
      <c r="A34" s="2">
        <v>39458</v>
      </c>
      <c r="B34" s="3"/>
      <c r="C34" s="3"/>
      <c r="D34" s="3">
        <v>0.95</v>
      </c>
      <c r="E34" s="3">
        <v>1.96</v>
      </c>
      <c r="F34" s="3">
        <v>1.56</v>
      </c>
      <c r="J34" s="13">
        <f t="shared" si="1"/>
        <v>39458</v>
      </c>
      <c r="K34" s="20"/>
      <c r="L34" s="20"/>
      <c r="M34" s="20">
        <f t="shared" si="0"/>
        <v>-0.95</v>
      </c>
      <c r="N34" s="20">
        <f t="shared" si="0"/>
        <v>-1.96</v>
      </c>
      <c r="O34" s="20">
        <f t="shared" si="0"/>
        <v>-1.56</v>
      </c>
      <c r="Q34" s="13">
        <v>39595</v>
      </c>
      <c r="R34" s="20">
        <v>-0.91</v>
      </c>
    </row>
    <row r="35" spans="1:18" ht="12.75">
      <c r="A35" s="2">
        <v>39469</v>
      </c>
      <c r="B35" s="3"/>
      <c r="C35" s="3"/>
      <c r="D35" s="3">
        <v>0.98</v>
      </c>
      <c r="E35" s="3"/>
      <c r="F35" s="3"/>
      <c r="J35" s="13">
        <f t="shared" si="1"/>
        <v>39469</v>
      </c>
      <c r="K35" s="20"/>
      <c r="L35" s="20"/>
      <c r="M35" s="20">
        <f t="shared" si="0"/>
        <v>-0.98</v>
      </c>
      <c r="N35" s="20"/>
      <c r="O35" s="20"/>
      <c r="Q35" s="13">
        <v>39680</v>
      </c>
      <c r="R35" s="20">
        <v>-0.6</v>
      </c>
    </row>
    <row r="36" spans="1:18" ht="12.75">
      <c r="A36" s="2">
        <v>39476</v>
      </c>
      <c r="B36" s="3">
        <v>1.23</v>
      </c>
      <c r="C36" s="3"/>
      <c r="D36" s="3">
        <v>0.87</v>
      </c>
      <c r="E36" s="3">
        <v>2</v>
      </c>
      <c r="F36" s="3">
        <v>1.48</v>
      </c>
      <c r="J36" s="13">
        <f t="shared" si="1"/>
        <v>39476</v>
      </c>
      <c r="K36" s="20">
        <f t="shared" si="2"/>
        <v>-1.23</v>
      </c>
      <c r="L36" s="20"/>
      <c r="M36" s="20">
        <f t="shared" si="0"/>
        <v>-0.87</v>
      </c>
      <c r="N36" s="20">
        <f t="shared" si="0"/>
        <v>-2</v>
      </c>
      <c r="O36" s="20">
        <f t="shared" si="0"/>
        <v>-1.48</v>
      </c>
      <c r="Q36" s="13">
        <v>39764</v>
      </c>
      <c r="R36" s="20">
        <v>-0.99</v>
      </c>
    </row>
    <row r="37" spans="1:18" ht="12.75">
      <c r="A37" s="2">
        <v>39492</v>
      </c>
      <c r="B37" s="3"/>
      <c r="C37" s="3"/>
      <c r="D37" s="3">
        <v>0.72</v>
      </c>
      <c r="E37" s="3"/>
      <c r="F37" s="3"/>
      <c r="J37" s="13">
        <f t="shared" si="1"/>
        <v>39492</v>
      </c>
      <c r="K37" s="20"/>
      <c r="L37" s="20"/>
      <c r="M37" s="20">
        <f t="shared" si="0"/>
        <v>-0.72</v>
      </c>
      <c r="N37" s="20"/>
      <c r="O37" s="20"/>
      <c r="Q37" s="13">
        <v>39791</v>
      </c>
      <c r="R37" s="20">
        <v>-1.09</v>
      </c>
    </row>
    <row r="38" spans="1:18" ht="12.75">
      <c r="A38" s="2">
        <v>39516</v>
      </c>
      <c r="B38" s="3"/>
      <c r="C38" s="3"/>
      <c r="D38" s="3">
        <v>0.67</v>
      </c>
      <c r="E38" s="3">
        <v>1.41</v>
      </c>
      <c r="F38" s="3">
        <v>0.79</v>
      </c>
      <c r="J38" s="13">
        <f t="shared" si="1"/>
        <v>39516</v>
      </c>
      <c r="K38" s="20">
        <f t="shared" si="2"/>
      </c>
      <c r="L38" s="20">
        <f t="shared" si="0"/>
      </c>
      <c r="M38" s="20">
        <f t="shared" si="0"/>
        <v>-0.67</v>
      </c>
      <c r="N38" s="20">
        <f t="shared" si="0"/>
        <v>-1.41</v>
      </c>
      <c r="O38" s="20">
        <f t="shared" si="0"/>
        <v>-0.79</v>
      </c>
      <c r="Q38" s="13">
        <v>39826</v>
      </c>
      <c r="R38" s="20">
        <v>-1.17</v>
      </c>
    </row>
    <row r="39" spans="1:18" ht="12.75">
      <c r="A39" s="2">
        <v>39521</v>
      </c>
      <c r="B39" s="3">
        <v>0.69</v>
      </c>
      <c r="C39" s="3">
        <v>1.01</v>
      </c>
      <c r="D39" s="3"/>
      <c r="E39" s="3"/>
      <c r="F39" s="3"/>
      <c r="J39" s="13">
        <f t="shared" si="1"/>
        <v>39521</v>
      </c>
      <c r="K39" s="20">
        <f t="shared" si="2"/>
        <v>-0.69</v>
      </c>
      <c r="L39" s="20">
        <f t="shared" si="0"/>
        <v>-1.01</v>
      </c>
      <c r="M39" s="20">
        <f t="shared" si="0"/>
      </c>
      <c r="N39" s="20">
        <f t="shared" si="0"/>
      </c>
      <c r="O39" s="20">
        <f t="shared" si="0"/>
      </c>
      <c r="Q39" s="13">
        <v>39861</v>
      </c>
      <c r="R39" s="20">
        <v>-1.1</v>
      </c>
    </row>
    <row r="40" spans="1:18" ht="12.75">
      <c r="A40" s="2">
        <v>39595</v>
      </c>
      <c r="B40" s="3"/>
      <c r="C40" s="3"/>
      <c r="D40" s="3">
        <v>0.66</v>
      </c>
      <c r="E40" s="3">
        <v>1.75</v>
      </c>
      <c r="F40" s="3">
        <v>0.91</v>
      </c>
      <c r="J40" s="13">
        <f t="shared" si="1"/>
        <v>39595</v>
      </c>
      <c r="K40" s="20">
        <f t="shared" si="2"/>
      </c>
      <c r="L40" s="20">
        <f t="shared" si="0"/>
      </c>
      <c r="M40" s="20">
        <f t="shared" si="0"/>
        <v>-0.66</v>
      </c>
      <c r="N40" s="20">
        <f t="shared" si="0"/>
        <v>-1.75</v>
      </c>
      <c r="O40" s="20">
        <f t="shared" si="0"/>
        <v>-0.91</v>
      </c>
      <c r="Q40" s="13">
        <v>39892</v>
      </c>
      <c r="R40" s="20">
        <v>-1.29</v>
      </c>
    </row>
    <row r="41" spans="1:18" ht="12.75">
      <c r="A41" s="2">
        <v>39680</v>
      </c>
      <c r="B41" s="3"/>
      <c r="C41" s="3"/>
      <c r="D41" s="3"/>
      <c r="E41" s="3">
        <v>1.51</v>
      </c>
      <c r="F41" s="3">
        <v>0.6</v>
      </c>
      <c r="J41" s="13">
        <f t="shared" si="1"/>
        <v>39680</v>
      </c>
      <c r="K41" s="20">
        <f t="shared" si="2"/>
      </c>
      <c r="L41" s="20">
        <f aca="true" t="shared" si="3" ref="L41:L104">IF(C41-B20006=0,"",0-C41)</f>
      </c>
      <c r="M41" s="20">
        <f aca="true" t="shared" si="4" ref="M41:M104">IF(D41-C20006=0,"",0-D41)</f>
      </c>
      <c r="N41" s="20">
        <f aca="true" t="shared" si="5" ref="N41:N104">IF(E41-D20006=0,"",0-E41)</f>
        <v>-1.51</v>
      </c>
      <c r="O41" s="20">
        <f aca="true" t="shared" si="6" ref="O41:O104">IF(F41-E20006=0,"",0-F41)</f>
        <v>-0.6</v>
      </c>
      <c r="Q41" s="13">
        <v>39972</v>
      </c>
      <c r="R41" s="21">
        <v>-1.47</v>
      </c>
    </row>
    <row r="42" spans="1:18" ht="12.75">
      <c r="A42" s="2">
        <v>39764</v>
      </c>
      <c r="B42" s="3">
        <v>0.98</v>
      </c>
      <c r="C42" s="3">
        <v>1.05</v>
      </c>
      <c r="D42" s="3">
        <v>0.71</v>
      </c>
      <c r="E42" s="3">
        <v>1.81</v>
      </c>
      <c r="F42" s="3">
        <v>0.99</v>
      </c>
      <c r="J42" s="13">
        <f t="shared" si="1"/>
        <v>39764</v>
      </c>
      <c r="K42" s="20">
        <f t="shared" si="2"/>
        <v>-0.98</v>
      </c>
      <c r="L42" s="20">
        <f t="shared" si="3"/>
        <v>-1.05</v>
      </c>
      <c r="M42" s="20">
        <f t="shared" si="4"/>
        <v>-0.71</v>
      </c>
      <c r="N42" s="20">
        <f t="shared" si="5"/>
        <v>-1.81</v>
      </c>
      <c r="O42" s="20">
        <f t="shared" si="6"/>
        <v>-0.99</v>
      </c>
      <c r="Q42" s="13">
        <v>39993</v>
      </c>
      <c r="R42" s="21">
        <v>-1.39</v>
      </c>
    </row>
    <row r="43" spans="1:18" ht="12.75">
      <c r="A43" s="2">
        <v>39791</v>
      </c>
      <c r="B43" s="3">
        <v>1.12</v>
      </c>
      <c r="C43" s="3">
        <v>1.16</v>
      </c>
      <c r="D43" s="3">
        <v>0.78</v>
      </c>
      <c r="E43" s="3">
        <v>1.86</v>
      </c>
      <c r="F43" s="3">
        <v>1.09</v>
      </c>
      <c r="J43" s="13">
        <f t="shared" si="1"/>
        <v>39791</v>
      </c>
      <c r="K43" s="20">
        <f t="shared" si="2"/>
        <v>-1.12</v>
      </c>
      <c r="L43" s="20">
        <f t="shared" si="3"/>
        <v>-1.16</v>
      </c>
      <c r="M43" s="20">
        <f t="shared" si="4"/>
        <v>-0.78</v>
      </c>
      <c r="N43" s="20">
        <f t="shared" si="5"/>
        <v>-1.86</v>
      </c>
      <c r="O43" s="20">
        <f t="shared" si="6"/>
        <v>-1.09</v>
      </c>
      <c r="Q43" s="13">
        <v>40020</v>
      </c>
      <c r="R43" s="21">
        <v>-0.53</v>
      </c>
    </row>
    <row r="44" spans="1:18" ht="12.75">
      <c r="A44" s="2">
        <v>39826</v>
      </c>
      <c r="B44" s="3">
        <v>1.3</v>
      </c>
      <c r="C44" s="3">
        <v>1.32</v>
      </c>
      <c r="D44" s="3">
        <v>0.87</v>
      </c>
      <c r="E44" s="3">
        <v>1.93</v>
      </c>
      <c r="F44" s="3">
        <v>1.17</v>
      </c>
      <c r="J44" s="13">
        <f t="shared" si="1"/>
        <v>39826</v>
      </c>
      <c r="K44" s="20">
        <f t="shared" si="2"/>
        <v>-1.3</v>
      </c>
      <c r="L44" s="20">
        <f t="shared" si="3"/>
        <v>-1.32</v>
      </c>
      <c r="M44" s="20">
        <f t="shared" si="4"/>
        <v>-0.87</v>
      </c>
      <c r="N44" s="20">
        <f t="shared" si="5"/>
        <v>-1.93</v>
      </c>
      <c r="O44" s="20">
        <f t="shared" si="6"/>
        <v>-1.17</v>
      </c>
      <c r="Q44" s="13">
        <v>40051</v>
      </c>
      <c r="R44" s="21">
        <v>-0.87</v>
      </c>
    </row>
    <row r="45" spans="1:18" ht="12.75">
      <c r="A45" s="2">
        <v>39861</v>
      </c>
      <c r="B45" s="3">
        <v>1.36</v>
      </c>
      <c r="C45" s="3">
        <v>1.4</v>
      </c>
      <c r="D45" s="3">
        <v>0.88</v>
      </c>
      <c r="E45" s="3">
        <v>1.93</v>
      </c>
      <c r="F45" s="3">
        <v>1.1</v>
      </c>
      <c r="J45" s="13">
        <f t="shared" si="1"/>
        <v>39861</v>
      </c>
      <c r="K45" s="20">
        <f t="shared" si="2"/>
        <v>-1.36</v>
      </c>
      <c r="L45" s="20">
        <f t="shared" si="3"/>
        <v>-1.4</v>
      </c>
      <c r="M45" s="20">
        <f t="shared" si="4"/>
        <v>-0.88</v>
      </c>
      <c r="N45" s="20">
        <f t="shared" si="5"/>
        <v>-1.93</v>
      </c>
      <c r="O45" s="20">
        <f t="shared" si="6"/>
        <v>-1.1</v>
      </c>
      <c r="Q45" s="13">
        <v>40121</v>
      </c>
      <c r="R45" s="21">
        <v>-1.13</v>
      </c>
    </row>
    <row r="46" spans="1:18" ht="12.75">
      <c r="A46" s="2">
        <v>39892</v>
      </c>
      <c r="B46" s="3">
        <v>1.45</v>
      </c>
      <c r="C46" s="3">
        <v>1.5</v>
      </c>
      <c r="D46" s="3">
        <v>0.95</v>
      </c>
      <c r="E46" s="3">
        <v>1.99</v>
      </c>
      <c r="F46" s="3">
        <v>1.29</v>
      </c>
      <c r="J46" s="13">
        <f t="shared" si="1"/>
        <v>39892</v>
      </c>
      <c r="K46" s="20">
        <f t="shared" si="2"/>
        <v>-1.45</v>
      </c>
      <c r="L46" s="20">
        <f t="shared" si="3"/>
        <v>-1.5</v>
      </c>
      <c r="M46" s="20">
        <f t="shared" si="4"/>
        <v>-0.95</v>
      </c>
      <c r="N46" s="20">
        <f t="shared" si="5"/>
        <v>-1.99</v>
      </c>
      <c r="O46" s="20">
        <f t="shared" si="6"/>
        <v>-1.29</v>
      </c>
      <c r="Q46" s="13">
        <v>40151</v>
      </c>
      <c r="R46" s="21">
        <v>-1.16</v>
      </c>
    </row>
    <row r="47" spans="1:18" ht="12.75">
      <c r="A47" s="2">
        <v>39972</v>
      </c>
      <c r="B47" s="3">
        <v>1.7</v>
      </c>
      <c r="C47" s="3">
        <v>1.67</v>
      </c>
      <c r="D47" s="3">
        <v>1</v>
      </c>
      <c r="E47" s="3">
        <v>2.09</v>
      </c>
      <c r="F47" s="3">
        <v>1.47</v>
      </c>
      <c r="J47" s="13">
        <f t="shared" si="1"/>
        <v>39972</v>
      </c>
      <c r="K47" s="20">
        <f t="shared" si="2"/>
        <v>-1.7</v>
      </c>
      <c r="L47" s="20">
        <f t="shared" si="3"/>
        <v>-1.67</v>
      </c>
      <c r="M47" s="20">
        <f t="shared" si="4"/>
        <v>-1</v>
      </c>
      <c r="N47" s="20">
        <f t="shared" si="5"/>
        <v>-2.09</v>
      </c>
      <c r="O47" s="20">
        <f t="shared" si="6"/>
        <v>-1.47</v>
      </c>
      <c r="Q47" s="13">
        <v>40199</v>
      </c>
      <c r="R47" s="21">
        <v>-1.27</v>
      </c>
    </row>
    <row r="48" spans="1:18" ht="12.75">
      <c r="A48" s="2">
        <v>39993</v>
      </c>
      <c r="B48" s="3">
        <v>1.67</v>
      </c>
      <c r="C48" s="3">
        <v>1.53</v>
      </c>
      <c r="D48" s="3">
        <v>0.93</v>
      </c>
      <c r="E48" s="3">
        <v>2.06</v>
      </c>
      <c r="F48" s="3">
        <v>1.39</v>
      </c>
      <c r="J48" s="13">
        <f t="shared" si="1"/>
        <v>39993</v>
      </c>
      <c r="K48" s="20">
        <f t="shared" si="2"/>
        <v>-1.67</v>
      </c>
      <c r="L48" s="20">
        <f t="shared" si="3"/>
        <v>-1.53</v>
      </c>
      <c r="M48" s="20">
        <f t="shared" si="4"/>
        <v>-0.93</v>
      </c>
      <c r="N48" s="20">
        <f t="shared" si="5"/>
        <v>-2.06</v>
      </c>
      <c r="O48" s="20">
        <f t="shared" si="6"/>
        <v>-1.39</v>
      </c>
      <c r="Q48" s="13">
        <v>40230</v>
      </c>
      <c r="R48" s="21">
        <v>-1.32</v>
      </c>
    </row>
    <row r="49" spans="1:18" ht="12.75">
      <c r="A49" s="2">
        <v>40020</v>
      </c>
      <c r="B49" s="3">
        <v>0.41</v>
      </c>
      <c r="C49" s="3"/>
      <c r="D49" s="3">
        <v>0.57</v>
      </c>
      <c r="E49" s="3">
        <v>1.59</v>
      </c>
      <c r="F49" s="3">
        <v>0.53</v>
      </c>
      <c r="J49" s="13">
        <f t="shared" si="1"/>
        <v>40020</v>
      </c>
      <c r="K49" s="20">
        <f t="shared" si="2"/>
        <v>-0.41</v>
      </c>
      <c r="L49" s="20">
        <f t="shared" si="3"/>
      </c>
      <c r="M49" s="20">
        <f t="shared" si="4"/>
        <v>-0.57</v>
      </c>
      <c r="N49" s="20">
        <f t="shared" si="5"/>
        <v>-1.59</v>
      </c>
      <c r="O49" s="20">
        <f t="shared" si="6"/>
        <v>-0.53</v>
      </c>
      <c r="Q49" s="13">
        <v>40258</v>
      </c>
      <c r="R49" s="21">
        <v>-1.4</v>
      </c>
    </row>
    <row r="50" spans="1:18" ht="12.75">
      <c r="A50" s="2">
        <v>40051</v>
      </c>
      <c r="B50" s="3"/>
      <c r="C50" s="3"/>
      <c r="D50" s="3">
        <v>0.56</v>
      </c>
      <c r="E50" s="3">
        <v>1.71</v>
      </c>
      <c r="F50" s="3">
        <v>0.87</v>
      </c>
      <c r="J50" s="13">
        <f t="shared" si="1"/>
        <v>40051</v>
      </c>
      <c r="K50" s="20">
        <f t="shared" si="2"/>
      </c>
      <c r="L50" s="20">
        <f t="shared" si="3"/>
      </c>
      <c r="M50" s="20">
        <f t="shared" si="4"/>
        <v>-0.56</v>
      </c>
      <c r="N50" s="20">
        <f t="shared" si="5"/>
        <v>-1.71</v>
      </c>
      <c r="O50" s="20">
        <f t="shared" si="6"/>
        <v>-0.87</v>
      </c>
      <c r="Q50" s="13">
        <v>40292</v>
      </c>
      <c r="R50" s="21">
        <v>-1.46</v>
      </c>
    </row>
    <row r="51" spans="1:18" ht="12.75">
      <c r="A51" s="2">
        <v>40095</v>
      </c>
      <c r="B51" s="3"/>
      <c r="C51" s="3"/>
      <c r="D51" s="3"/>
      <c r="E51" s="3"/>
      <c r="F51" s="3"/>
      <c r="J51" s="13">
        <f t="shared" si="1"/>
        <v>40095</v>
      </c>
      <c r="K51" s="20">
        <f t="shared" si="2"/>
      </c>
      <c r="L51" s="20">
        <f t="shared" si="3"/>
      </c>
      <c r="M51" s="20">
        <f t="shared" si="4"/>
      </c>
      <c r="N51" s="20">
        <f t="shared" si="5"/>
      </c>
      <c r="O51" s="20">
        <f t="shared" si="6"/>
      </c>
      <c r="R51" s="6"/>
    </row>
    <row r="52" spans="1:18" ht="12.75">
      <c r="A52" s="2">
        <v>40121</v>
      </c>
      <c r="B52" s="3"/>
      <c r="C52" s="3"/>
      <c r="D52" s="3">
        <v>0.76</v>
      </c>
      <c r="E52" s="3">
        <v>1.95</v>
      </c>
      <c r="F52" s="3">
        <v>1.13</v>
      </c>
      <c r="J52" s="13">
        <f t="shared" si="1"/>
        <v>40121</v>
      </c>
      <c r="K52" s="20">
        <f t="shared" si="2"/>
      </c>
      <c r="L52" s="20">
        <f t="shared" si="3"/>
      </c>
      <c r="M52" s="20">
        <f t="shared" si="4"/>
        <v>-0.76</v>
      </c>
      <c r="N52" s="20">
        <f t="shared" si="5"/>
        <v>-1.95</v>
      </c>
      <c r="O52" s="20">
        <f t="shared" si="6"/>
        <v>-1.13</v>
      </c>
      <c r="R52" s="6"/>
    </row>
    <row r="53" spans="1:18" ht="12.75">
      <c r="A53" s="2">
        <v>40151</v>
      </c>
      <c r="B53" s="3">
        <v>1.22</v>
      </c>
      <c r="C53" s="3">
        <v>1.24</v>
      </c>
      <c r="D53" s="3">
        <v>0.82</v>
      </c>
      <c r="E53" s="3">
        <v>1.95</v>
      </c>
      <c r="F53" s="3">
        <v>1.16</v>
      </c>
      <c r="J53" s="13">
        <f t="shared" si="1"/>
        <v>40151</v>
      </c>
      <c r="K53" s="20">
        <f t="shared" si="2"/>
        <v>-1.22</v>
      </c>
      <c r="L53" s="20">
        <f t="shared" si="3"/>
        <v>-1.24</v>
      </c>
      <c r="M53" s="20">
        <f t="shared" si="4"/>
        <v>-0.82</v>
      </c>
      <c r="N53" s="20">
        <f t="shared" si="5"/>
        <v>-1.95</v>
      </c>
      <c r="O53" s="20">
        <f t="shared" si="6"/>
        <v>-1.16</v>
      </c>
      <c r="R53" s="6"/>
    </row>
    <row r="54" spans="1:18" ht="12.75">
      <c r="A54" s="2">
        <v>40199</v>
      </c>
      <c r="B54" s="3">
        <v>1.43</v>
      </c>
      <c r="C54" s="3">
        <v>1.49</v>
      </c>
      <c r="D54" s="3">
        <v>0.93</v>
      </c>
      <c r="E54" s="3">
        <v>2.01</v>
      </c>
      <c r="F54" s="3">
        <v>1.27</v>
      </c>
      <c r="J54" s="13">
        <f t="shared" si="1"/>
        <v>40199</v>
      </c>
      <c r="K54" s="20">
        <f t="shared" si="2"/>
        <v>-1.43</v>
      </c>
      <c r="L54" s="20">
        <f t="shared" si="3"/>
        <v>-1.49</v>
      </c>
      <c r="M54" s="20">
        <f t="shared" si="4"/>
        <v>-0.93</v>
      </c>
      <c r="N54" s="20">
        <f t="shared" si="5"/>
        <v>-2.01</v>
      </c>
      <c r="O54" s="20">
        <f t="shared" si="6"/>
        <v>-1.27</v>
      </c>
      <c r="R54" s="6"/>
    </row>
    <row r="55" spans="1:18" ht="12.75">
      <c r="A55" s="2">
        <v>40230</v>
      </c>
      <c r="B55" s="3">
        <v>1.56</v>
      </c>
      <c r="C55" s="3">
        <v>1.6</v>
      </c>
      <c r="D55" s="3">
        <v>1.02</v>
      </c>
      <c r="E55" s="3">
        <v>2.03</v>
      </c>
      <c r="F55" s="3">
        <v>1.32</v>
      </c>
      <c r="J55" s="13">
        <f t="shared" si="1"/>
        <v>40230</v>
      </c>
      <c r="K55" s="20">
        <f t="shared" si="2"/>
        <v>-1.56</v>
      </c>
      <c r="L55" s="20">
        <f t="shared" si="3"/>
        <v>-1.6</v>
      </c>
      <c r="M55" s="20">
        <f t="shared" si="4"/>
        <v>-1.02</v>
      </c>
      <c r="N55" s="20">
        <f t="shared" si="5"/>
        <v>-2.03</v>
      </c>
      <c r="O55" s="20">
        <f t="shared" si="6"/>
        <v>-1.32</v>
      </c>
      <c r="R55" s="6"/>
    </row>
    <row r="56" spans="1:18" ht="12.75">
      <c r="A56" s="2">
        <v>40258</v>
      </c>
      <c r="B56" s="3">
        <v>1.67</v>
      </c>
      <c r="C56" s="3">
        <v>1.7</v>
      </c>
      <c r="D56" s="3">
        <v>1.08</v>
      </c>
      <c r="E56" s="3">
        <v>2.06</v>
      </c>
      <c r="F56" s="3">
        <v>1.4</v>
      </c>
      <c r="J56" s="13">
        <f t="shared" si="1"/>
        <v>40258</v>
      </c>
      <c r="K56" s="20">
        <f t="shared" si="2"/>
        <v>-1.67</v>
      </c>
      <c r="L56" s="20">
        <f t="shared" si="3"/>
        <v>-1.7</v>
      </c>
      <c r="M56" s="20">
        <f t="shared" si="4"/>
        <v>-1.08</v>
      </c>
      <c r="N56" s="20">
        <f t="shared" si="5"/>
        <v>-2.06</v>
      </c>
      <c r="O56" s="20">
        <f t="shared" si="6"/>
        <v>-1.4</v>
      </c>
      <c r="R56" s="6"/>
    </row>
    <row r="57" spans="1:18" ht="12.75">
      <c r="A57" s="2">
        <v>40292</v>
      </c>
      <c r="B57" s="3">
        <v>1.69</v>
      </c>
      <c r="C57" s="3">
        <v>1.72</v>
      </c>
      <c r="D57" s="3">
        <v>1.09</v>
      </c>
      <c r="E57" s="3">
        <v>2.08</v>
      </c>
      <c r="F57" s="3">
        <v>1.46</v>
      </c>
      <c r="J57" s="13">
        <f t="shared" si="1"/>
        <v>40292</v>
      </c>
      <c r="K57" s="20">
        <f t="shared" si="2"/>
        <v>-1.69</v>
      </c>
      <c r="L57" s="20">
        <f t="shared" si="3"/>
        <v>-1.72</v>
      </c>
      <c r="M57" s="20">
        <f t="shared" si="4"/>
        <v>-1.09</v>
      </c>
      <c r="N57" s="20">
        <f t="shared" si="5"/>
        <v>-2.08</v>
      </c>
      <c r="O57" s="20">
        <f t="shared" si="6"/>
        <v>-1.46</v>
      </c>
      <c r="R57" s="6"/>
    </row>
    <row r="58" spans="1:18" ht="12.75">
      <c r="A58" s="2"/>
      <c r="B58" s="3"/>
      <c r="C58" s="3"/>
      <c r="D58" s="3"/>
      <c r="E58" s="3"/>
      <c r="F58" s="3"/>
      <c r="J58" s="13">
        <f t="shared" si="1"/>
      </c>
      <c r="K58" s="20">
        <f t="shared" si="2"/>
      </c>
      <c r="L58" s="20">
        <f t="shared" si="3"/>
      </c>
      <c r="M58" s="20">
        <f t="shared" si="4"/>
      </c>
      <c r="N58" s="20">
        <f t="shared" si="5"/>
      </c>
      <c r="O58" s="20">
        <f t="shared" si="6"/>
      </c>
      <c r="R58" s="6"/>
    </row>
    <row r="59" spans="1:18" ht="12.75">
      <c r="A59" s="2"/>
      <c r="B59" s="3"/>
      <c r="C59" s="3"/>
      <c r="D59" s="3"/>
      <c r="E59" s="3"/>
      <c r="F59" s="3"/>
      <c r="J59" s="13">
        <f t="shared" si="1"/>
      </c>
      <c r="K59" s="20">
        <f t="shared" si="2"/>
      </c>
      <c r="L59" s="20">
        <f t="shared" si="3"/>
      </c>
      <c r="M59" s="20">
        <f t="shared" si="4"/>
      </c>
      <c r="N59" s="20">
        <f t="shared" si="5"/>
      </c>
      <c r="O59" s="20">
        <f t="shared" si="6"/>
      </c>
      <c r="R59" s="6"/>
    </row>
    <row r="60" spans="1:18" ht="12.75">
      <c r="A60" s="2"/>
      <c r="B60" s="3"/>
      <c r="C60" s="3"/>
      <c r="D60" s="3"/>
      <c r="E60" s="3"/>
      <c r="F60" s="3"/>
      <c r="J60" s="13">
        <f t="shared" si="1"/>
      </c>
      <c r="K60" s="20">
        <f t="shared" si="2"/>
      </c>
      <c r="L60" s="20">
        <f t="shared" si="3"/>
      </c>
      <c r="M60" s="20">
        <f t="shared" si="4"/>
      </c>
      <c r="N60" s="20">
        <f t="shared" si="5"/>
      </c>
      <c r="O60" s="20">
        <f t="shared" si="6"/>
      </c>
      <c r="R60" s="6"/>
    </row>
    <row r="61" spans="1:18" ht="12.75">
      <c r="A61" s="2"/>
      <c r="B61" s="3"/>
      <c r="C61" s="3"/>
      <c r="D61" s="3"/>
      <c r="E61" s="3"/>
      <c r="F61" s="3"/>
      <c r="J61" s="13">
        <f t="shared" si="1"/>
      </c>
      <c r="K61" s="20">
        <f t="shared" si="2"/>
      </c>
      <c r="L61" s="20">
        <f t="shared" si="3"/>
      </c>
      <c r="M61" s="20">
        <f t="shared" si="4"/>
      </c>
      <c r="N61" s="20">
        <f t="shared" si="5"/>
      </c>
      <c r="O61" s="20">
        <f t="shared" si="6"/>
      </c>
      <c r="R61" s="6"/>
    </row>
    <row r="62" spans="1:18" ht="12.75">
      <c r="A62" s="2"/>
      <c r="B62" s="3"/>
      <c r="C62" s="3"/>
      <c r="D62" s="3"/>
      <c r="E62" s="3"/>
      <c r="F62" s="3"/>
      <c r="J62" s="13">
        <f t="shared" si="1"/>
      </c>
      <c r="K62" s="20">
        <f t="shared" si="2"/>
      </c>
      <c r="L62" s="20">
        <f t="shared" si="3"/>
      </c>
      <c r="M62" s="20">
        <f t="shared" si="4"/>
      </c>
      <c r="N62" s="20">
        <f t="shared" si="5"/>
      </c>
      <c r="O62" s="20">
        <f t="shared" si="6"/>
      </c>
      <c r="R62" s="6"/>
    </row>
    <row r="63" spans="1:18" ht="12.75">
      <c r="A63" s="2"/>
      <c r="B63" s="3"/>
      <c r="C63" s="3"/>
      <c r="D63" s="3"/>
      <c r="E63" s="3"/>
      <c r="F63" s="3"/>
      <c r="J63" s="13">
        <f t="shared" si="1"/>
      </c>
      <c r="K63" s="20">
        <f t="shared" si="2"/>
      </c>
      <c r="L63" s="20">
        <f t="shared" si="3"/>
      </c>
      <c r="M63" s="20">
        <f t="shared" si="4"/>
      </c>
      <c r="N63" s="20">
        <f t="shared" si="5"/>
      </c>
      <c r="O63" s="20">
        <f t="shared" si="6"/>
      </c>
      <c r="R63" s="6"/>
    </row>
    <row r="64" spans="1:18" ht="12.75">
      <c r="A64" s="2"/>
      <c r="B64" s="3"/>
      <c r="C64" s="3"/>
      <c r="D64" s="3"/>
      <c r="E64" s="3"/>
      <c r="F64" s="3"/>
      <c r="J64" s="13">
        <f t="shared" si="1"/>
      </c>
      <c r="K64" s="20">
        <f t="shared" si="2"/>
      </c>
      <c r="L64" s="20">
        <f t="shared" si="3"/>
      </c>
      <c r="M64" s="20">
        <f t="shared" si="4"/>
      </c>
      <c r="N64" s="20">
        <f t="shared" si="5"/>
      </c>
      <c r="O64" s="20">
        <f t="shared" si="6"/>
      </c>
      <c r="R64" s="6"/>
    </row>
    <row r="65" spans="1:18" ht="12.75">
      <c r="A65" s="2"/>
      <c r="B65" s="3"/>
      <c r="C65" s="3"/>
      <c r="D65" s="3"/>
      <c r="E65" s="3"/>
      <c r="F65" s="3"/>
      <c r="J65" s="13">
        <f t="shared" si="1"/>
      </c>
      <c r="K65" s="20">
        <f t="shared" si="2"/>
      </c>
      <c r="L65" s="20">
        <f t="shared" si="3"/>
      </c>
      <c r="M65" s="20">
        <f t="shared" si="4"/>
      </c>
      <c r="N65" s="20">
        <f t="shared" si="5"/>
      </c>
      <c r="O65" s="20">
        <f t="shared" si="6"/>
      </c>
      <c r="R65" s="6"/>
    </row>
    <row r="66" spans="1:18" ht="12.75">
      <c r="A66" s="2"/>
      <c r="B66" s="3"/>
      <c r="C66" s="3"/>
      <c r="D66" s="3"/>
      <c r="E66" s="3"/>
      <c r="F66" s="3"/>
      <c r="J66" s="13">
        <f t="shared" si="1"/>
      </c>
      <c r="K66" s="20">
        <f t="shared" si="2"/>
      </c>
      <c r="L66" s="20">
        <f t="shared" si="3"/>
      </c>
      <c r="M66" s="20">
        <f t="shared" si="4"/>
      </c>
      <c r="N66" s="20">
        <f t="shared" si="5"/>
      </c>
      <c r="O66" s="20">
        <f t="shared" si="6"/>
      </c>
      <c r="R66" s="6"/>
    </row>
    <row r="67" spans="1:18" ht="12.75">
      <c r="A67" s="2"/>
      <c r="B67" s="3"/>
      <c r="C67" s="3"/>
      <c r="D67" s="3"/>
      <c r="E67" s="3"/>
      <c r="F67" s="3"/>
      <c r="J67" s="13">
        <f t="shared" si="1"/>
      </c>
      <c r="K67" s="20">
        <f t="shared" si="2"/>
      </c>
      <c r="L67" s="20">
        <f t="shared" si="3"/>
      </c>
      <c r="M67" s="20">
        <f t="shared" si="4"/>
      </c>
      <c r="N67" s="20">
        <f t="shared" si="5"/>
      </c>
      <c r="O67" s="20">
        <f t="shared" si="6"/>
      </c>
      <c r="R67" s="6"/>
    </row>
    <row r="68" spans="1:18" ht="12.75">
      <c r="A68" s="2"/>
      <c r="B68" s="3"/>
      <c r="C68" s="3"/>
      <c r="D68" s="3"/>
      <c r="E68" s="3"/>
      <c r="F68" s="3"/>
      <c r="J68" s="13">
        <f t="shared" si="1"/>
      </c>
      <c r="K68" s="20">
        <f t="shared" si="2"/>
      </c>
      <c r="L68" s="20">
        <f t="shared" si="3"/>
      </c>
      <c r="M68" s="20">
        <f t="shared" si="4"/>
      </c>
      <c r="N68" s="20">
        <f t="shared" si="5"/>
      </c>
      <c r="O68" s="20">
        <f t="shared" si="6"/>
      </c>
      <c r="R68" s="6"/>
    </row>
    <row r="69" spans="1:18" ht="12.75">
      <c r="A69" s="2"/>
      <c r="B69" s="3"/>
      <c r="C69" s="3"/>
      <c r="D69" s="3"/>
      <c r="E69" s="3"/>
      <c r="F69" s="3"/>
      <c r="J69" s="13">
        <f t="shared" si="1"/>
      </c>
      <c r="K69" s="20">
        <f t="shared" si="2"/>
      </c>
      <c r="L69" s="20">
        <f t="shared" si="3"/>
      </c>
      <c r="M69" s="20">
        <f t="shared" si="4"/>
      </c>
      <c r="N69" s="20">
        <f t="shared" si="5"/>
      </c>
      <c r="O69" s="20">
        <f t="shared" si="6"/>
      </c>
      <c r="R69" s="6"/>
    </row>
    <row r="70" spans="1:18" ht="12.75">
      <c r="A70" s="2"/>
      <c r="B70" s="3"/>
      <c r="C70" s="3"/>
      <c r="D70" s="3"/>
      <c r="E70" s="3"/>
      <c r="F70" s="3"/>
      <c r="J70" s="13">
        <f t="shared" si="1"/>
      </c>
      <c r="K70" s="20">
        <f t="shared" si="2"/>
      </c>
      <c r="L70" s="20">
        <f t="shared" si="3"/>
      </c>
      <c r="M70" s="20">
        <f t="shared" si="4"/>
      </c>
      <c r="N70" s="20">
        <f t="shared" si="5"/>
      </c>
      <c r="O70" s="20">
        <f t="shared" si="6"/>
      </c>
      <c r="R70" s="6"/>
    </row>
    <row r="71" spans="1:18" ht="12.75">
      <c r="A71" s="2"/>
      <c r="B71" s="3"/>
      <c r="C71" s="3"/>
      <c r="D71" s="3"/>
      <c r="E71" s="3"/>
      <c r="F71" s="3"/>
      <c r="J71" s="13">
        <f t="shared" si="1"/>
      </c>
      <c r="K71" s="20">
        <f t="shared" si="2"/>
      </c>
      <c r="L71" s="20">
        <f t="shared" si="3"/>
      </c>
      <c r="M71" s="20">
        <f t="shared" si="4"/>
      </c>
      <c r="N71" s="20">
        <f t="shared" si="5"/>
      </c>
      <c r="O71" s="20">
        <f t="shared" si="6"/>
      </c>
      <c r="R71" s="6"/>
    </row>
    <row r="72" spans="1:18" ht="12.75">
      <c r="A72" s="2"/>
      <c r="B72" s="3"/>
      <c r="C72" s="3"/>
      <c r="D72" s="3"/>
      <c r="E72" s="3"/>
      <c r="F72" s="3"/>
      <c r="J72" s="13">
        <f t="shared" si="1"/>
      </c>
      <c r="K72" s="20">
        <f t="shared" si="2"/>
      </c>
      <c r="L72" s="20">
        <f t="shared" si="3"/>
      </c>
      <c r="M72" s="20">
        <f t="shared" si="4"/>
      </c>
      <c r="N72" s="20">
        <f t="shared" si="5"/>
      </c>
      <c r="O72" s="20">
        <f t="shared" si="6"/>
      </c>
      <c r="R72" s="6"/>
    </row>
    <row r="73" spans="1:18" ht="12.75">
      <c r="A73" s="2"/>
      <c r="B73" s="3"/>
      <c r="C73" s="3"/>
      <c r="D73" s="3"/>
      <c r="E73" s="3"/>
      <c r="F73" s="3"/>
      <c r="J73" s="13">
        <f t="shared" si="1"/>
      </c>
      <c r="K73" s="20">
        <f t="shared" si="2"/>
      </c>
      <c r="L73" s="20">
        <f t="shared" si="3"/>
      </c>
      <c r="M73" s="20">
        <f t="shared" si="4"/>
      </c>
      <c r="N73" s="20">
        <f t="shared" si="5"/>
      </c>
      <c r="O73" s="20">
        <f t="shared" si="6"/>
      </c>
      <c r="R73" s="6"/>
    </row>
    <row r="74" spans="1:18" ht="12.75">
      <c r="A74" s="2"/>
      <c r="B74" s="3"/>
      <c r="C74" s="3"/>
      <c r="D74" s="3"/>
      <c r="E74" s="3"/>
      <c r="F74" s="3"/>
      <c r="J74" s="13">
        <f t="shared" si="1"/>
      </c>
      <c r="K74" s="20">
        <f t="shared" si="2"/>
      </c>
      <c r="L74" s="20">
        <f t="shared" si="3"/>
      </c>
      <c r="M74" s="20">
        <f t="shared" si="4"/>
      </c>
      <c r="N74" s="20">
        <f t="shared" si="5"/>
      </c>
      <c r="O74" s="20">
        <f t="shared" si="6"/>
      </c>
      <c r="R74" s="6"/>
    </row>
    <row r="75" spans="1:18" ht="12.75">
      <c r="A75" s="1"/>
      <c r="B75" s="3"/>
      <c r="C75" s="3"/>
      <c r="D75" s="3"/>
      <c r="E75" s="3"/>
      <c r="F75" s="3"/>
      <c r="J75" s="13">
        <f t="shared" si="1"/>
      </c>
      <c r="K75" s="20">
        <f t="shared" si="2"/>
      </c>
      <c r="L75" s="20">
        <f t="shared" si="3"/>
      </c>
      <c r="M75" s="20">
        <f t="shared" si="4"/>
      </c>
      <c r="N75" s="20">
        <f t="shared" si="5"/>
      </c>
      <c r="O75" s="20">
        <f t="shared" si="6"/>
      </c>
      <c r="R75" s="6"/>
    </row>
    <row r="76" spans="1:18" ht="12.75">
      <c r="A76" s="1"/>
      <c r="B76" s="3"/>
      <c r="C76" s="3"/>
      <c r="D76" s="3"/>
      <c r="E76" s="3"/>
      <c r="F76" s="3"/>
      <c r="J76" s="13">
        <f t="shared" si="1"/>
      </c>
      <c r="K76" s="20">
        <f t="shared" si="2"/>
      </c>
      <c r="L76" s="20">
        <f t="shared" si="3"/>
      </c>
      <c r="M76" s="20">
        <f t="shared" si="4"/>
      </c>
      <c r="N76" s="20">
        <f t="shared" si="5"/>
      </c>
      <c r="O76" s="20">
        <f t="shared" si="6"/>
      </c>
      <c r="R76" s="6"/>
    </row>
    <row r="77" spans="1:18" ht="12.75">
      <c r="A77" s="1"/>
      <c r="B77" s="3"/>
      <c r="C77" s="3"/>
      <c r="D77" s="3"/>
      <c r="E77" s="3"/>
      <c r="F77" s="3"/>
      <c r="J77" s="13">
        <f t="shared" si="1"/>
      </c>
      <c r="K77" s="20">
        <f t="shared" si="2"/>
      </c>
      <c r="L77" s="20">
        <f t="shared" si="3"/>
      </c>
      <c r="M77" s="20">
        <f t="shared" si="4"/>
      </c>
      <c r="N77" s="20">
        <f t="shared" si="5"/>
      </c>
      <c r="O77" s="20">
        <f t="shared" si="6"/>
      </c>
      <c r="R77" s="6"/>
    </row>
    <row r="78" spans="1:18" ht="12.75">
      <c r="A78" s="1"/>
      <c r="B78" s="3"/>
      <c r="C78" s="3"/>
      <c r="D78" s="3"/>
      <c r="E78" s="3"/>
      <c r="F78" s="3"/>
      <c r="J78" s="13">
        <f t="shared" si="1"/>
      </c>
      <c r="K78" s="20">
        <f t="shared" si="2"/>
      </c>
      <c r="L78" s="20">
        <f t="shared" si="3"/>
      </c>
      <c r="M78" s="20">
        <f t="shared" si="4"/>
      </c>
      <c r="N78" s="20">
        <f t="shared" si="5"/>
      </c>
      <c r="O78" s="20">
        <f t="shared" si="6"/>
      </c>
      <c r="R78" s="6"/>
    </row>
    <row r="79" spans="1:18" ht="12.75">
      <c r="A79" s="1"/>
      <c r="B79" s="3"/>
      <c r="C79" s="3"/>
      <c r="D79" s="3"/>
      <c r="E79" s="3"/>
      <c r="F79" s="3"/>
      <c r="J79" s="13">
        <f t="shared" si="1"/>
      </c>
      <c r="K79" s="20">
        <f t="shared" si="2"/>
      </c>
      <c r="L79" s="20">
        <f t="shared" si="3"/>
      </c>
      <c r="M79" s="20">
        <f t="shared" si="4"/>
      </c>
      <c r="N79" s="20">
        <f t="shared" si="5"/>
      </c>
      <c r="O79" s="20">
        <f t="shared" si="6"/>
      </c>
      <c r="R79" s="6"/>
    </row>
    <row r="80" spans="1:18" ht="12.75">
      <c r="A80" s="1"/>
      <c r="B80" s="3"/>
      <c r="C80" s="3"/>
      <c r="D80" s="3"/>
      <c r="E80" s="3"/>
      <c r="F80" s="3"/>
      <c r="J80" s="13">
        <f t="shared" si="1"/>
      </c>
      <c r="K80" s="20">
        <f t="shared" si="2"/>
      </c>
      <c r="L80" s="20">
        <f t="shared" si="3"/>
      </c>
      <c r="M80" s="20">
        <f t="shared" si="4"/>
      </c>
      <c r="N80" s="20">
        <f t="shared" si="5"/>
      </c>
      <c r="O80" s="20">
        <f t="shared" si="6"/>
      </c>
      <c r="R80" s="6"/>
    </row>
    <row r="81" spans="1:18" ht="12.75">
      <c r="A81" s="1"/>
      <c r="B81" s="3"/>
      <c r="C81" s="3"/>
      <c r="D81" s="3"/>
      <c r="E81" s="3"/>
      <c r="F81" s="3"/>
      <c r="J81" s="13">
        <f t="shared" si="1"/>
      </c>
      <c r="K81" s="20">
        <f t="shared" si="2"/>
      </c>
      <c r="L81" s="20">
        <f t="shared" si="3"/>
      </c>
      <c r="M81" s="20">
        <f t="shared" si="4"/>
      </c>
      <c r="N81" s="20">
        <f t="shared" si="5"/>
      </c>
      <c r="O81" s="20">
        <f t="shared" si="6"/>
      </c>
      <c r="R81" s="6"/>
    </row>
    <row r="82" spans="1:18" ht="12.75">
      <c r="A82" s="1"/>
      <c r="B82" s="3"/>
      <c r="C82" s="3"/>
      <c r="D82" s="3"/>
      <c r="E82" s="3"/>
      <c r="F82" s="3"/>
      <c r="J82" s="13">
        <f t="shared" si="1"/>
      </c>
      <c r="K82" s="20">
        <f t="shared" si="2"/>
      </c>
      <c r="L82" s="20">
        <f t="shared" si="3"/>
      </c>
      <c r="M82" s="20">
        <f t="shared" si="4"/>
      </c>
      <c r="N82" s="20">
        <f t="shared" si="5"/>
      </c>
      <c r="O82" s="20">
        <f t="shared" si="6"/>
      </c>
      <c r="R82" s="6"/>
    </row>
    <row r="83" spans="1:18" ht="12.75">
      <c r="A83" s="1"/>
      <c r="B83" s="3"/>
      <c r="C83" s="3"/>
      <c r="D83" s="3"/>
      <c r="E83" s="3"/>
      <c r="F83" s="3"/>
      <c r="J83" s="13">
        <f t="shared" si="1"/>
      </c>
      <c r="K83" s="20">
        <f t="shared" si="2"/>
      </c>
      <c r="L83" s="20">
        <f t="shared" si="3"/>
      </c>
      <c r="M83" s="20">
        <f t="shared" si="4"/>
      </c>
      <c r="N83" s="20">
        <f t="shared" si="5"/>
      </c>
      <c r="O83" s="20">
        <f t="shared" si="6"/>
      </c>
      <c r="R83" s="6"/>
    </row>
    <row r="84" spans="1:18" ht="12.75">
      <c r="A84" s="1"/>
      <c r="B84" s="3"/>
      <c r="C84" s="3"/>
      <c r="D84" s="3"/>
      <c r="E84" s="3"/>
      <c r="F84" s="3"/>
      <c r="J84" s="13">
        <f t="shared" si="1"/>
      </c>
      <c r="K84" s="20">
        <f t="shared" si="2"/>
      </c>
      <c r="L84" s="20">
        <f t="shared" si="3"/>
      </c>
      <c r="M84" s="20">
        <f t="shared" si="4"/>
      </c>
      <c r="N84" s="20">
        <f t="shared" si="5"/>
      </c>
      <c r="O84" s="20">
        <f t="shared" si="6"/>
      </c>
      <c r="R84" s="6"/>
    </row>
    <row r="85" spans="1:18" ht="12.75">
      <c r="A85" s="1"/>
      <c r="B85" s="3"/>
      <c r="C85" s="3"/>
      <c r="D85" s="3"/>
      <c r="E85" s="3"/>
      <c r="F85" s="3"/>
      <c r="J85" s="13">
        <f t="shared" si="1"/>
      </c>
      <c r="K85" s="20">
        <f t="shared" si="2"/>
      </c>
      <c r="L85" s="20">
        <f t="shared" si="3"/>
      </c>
      <c r="M85" s="20">
        <f t="shared" si="4"/>
      </c>
      <c r="N85" s="20">
        <f t="shared" si="5"/>
      </c>
      <c r="O85" s="20">
        <f t="shared" si="6"/>
      </c>
      <c r="R85" s="6"/>
    </row>
    <row r="86" spans="1:18" ht="12.75">
      <c r="A86" s="1"/>
      <c r="B86" s="3"/>
      <c r="C86" s="3"/>
      <c r="D86" s="3"/>
      <c r="E86" s="3"/>
      <c r="F86" s="3"/>
      <c r="J86" s="13">
        <f t="shared" si="1"/>
      </c>
      <c r="K86" s="20">
        <f t="shared" si="2"/>
      </c>
      <c r="L86" s="20">
        <f t="shared" si="3"/>
      </c>
      <c r="M86" s="20">
        <f t="shared" si="4"/>
      </c>
      <c r="N86" s="20">
        <f t="shared" si="5"/>
      </c>
      <c r="O86" s="20">
        <f t="shared" si="6"/>
      </c>
      <c r="R86" s="6"/>
    </row>
    <row r="87" spans="1:18" ht="12.75">
      <c r="A87" s="1"/>
      <c r="B87" s="3"/>
      <c r="C87" s="3"/>
      <c r="D87" s="3"/>
      <c r="E87" s="3"/>
      <c r="F87" s="3"/>
      <c r="J87" s="13">
        <f t="shared" si="1"/>
      </c>
      <c r="K87" s="20">
        <f t="shared" si="2"/>
      </c>
      <c r="L87" s="20">
        <f t="shared" si="3"/>
      </c>
      <c r="M87" s="20">
        <f t="shared" si="4"/>
      </c>
      <c r="N87" s="20">
        <f t="shared" si="5"/>
      </c>
      <c r="O87" s="20">
        <f t="shared" si="6"/>
      </c>
      <c r="R87" s="6"/>
    </row>
    <row r="88" spans="1:18" ht="12.75">
      <c r="A88" s="1"/>
      <c r="B88" s="3"/>
      <c r="C88" s="3"/>
      <c r="D88" s="3"/>
      <c r="E88" s="3"/>
      <c r="F88" s="3"/>
      <c r="J88" s="13">
        <f t="shared" si="1"/>
      </c>
      <c r="K88" s="20">
        <f t="shared" si="2"/>
      </c>
      <c r="L88" s="20">
        <f t="shared" si="3"/>
      </c>
      <c r="M88" s="20">
        <f t="shared" si="4"/>
      </c>
      <c r="N88" s="20">
        <f t="shared" si="5"/>
      </c>
      <c r="O88" s="20">
        <f t="shared" si="6"/>
      </c>
      <c r="R88" s="6"/>
    </row>
    <row r="89" spans="1:18" ht="12.75">
      <c r="A89" s="1"/>
      <c r="B89" s="3"/>
      <c r="C89" s="3"/>
      <c r="D89" s="3"/>
      <c r="E89" s="3"/>
      <c r="F89" s="3"/>
      <c r="J89" s="13">
        <f t="shared" si="1"/>
      </c>
      <c r="K89" s="20">
        <f t="shared" si="2"/>
      </c>
      <c r="L89" s="20">
        <f t="shared" si="3"/>
      </c>
      <c r="M89" s="20">
        <f t="shared" si="4"/>
      </c>
      <c r="N89" s="20">
        <f t="shared" si="5"/>
      </c>
      <c r="O89" s="20">
        <f t="shared" si="6"/>
      </c>
      <c r="R89" s="6"/>
    </row>
    <row r="90" spans="1:18" ht="12.75">
      <c r="A90" s="1"/>
      <c r="B90" s="3"/>
      <c r="C90" s="3"/>
      <c r="D90" s="3"/>
      <c r="E90" s="3"/>
      <c r="F90" s="3"/>
      <c r="J90" s="13">
        <f aca="true" t="shared" si="7" ref="J90:J153">IF(A90-A91=0,"",A90)</f>
      </c>
      <c r="K90" s="20">
        <f aca="true" t="shared" si="8" ref="K90:K153">IF(B90-A20055=0,"",0-B90)</f>
      </c>
      <c r="L90" s="20">
        <f t="shared" si="3"/>
      </c>
      <c r="M90" s="20">
        <f t="shared" si="4"/>
      </c>
      <c r="N90" s="20">
        <f t="shared" si="5"/>
      </c>
      <c r="O90" s="20">
        <f t="shared" si="6"/>
      </c>
      <c r="R90" s="6"/>
    </row>
    <row r="91" spans="1:18" ht="12.75">
      <c r="A91" s="1"/>
      <c r="B91" s="3"/>
      <c r="C91" s="3"/>
      <c r="D91" s="3"/>
      <c r="E91" s="3"/>
      <c r="F91" s="3"/>
      <c r="J91" s="13">
        <f t="shared" si="7"/>
      </c>
      <c r="K91" s="20">
        <f t="shared" si="8"/>
      </c>
      <c r="L91" s="20">
        <f t="shared" si="3"/>
      </c>
      <c r="M91" s="20">
        <f t="shared" si="4"/>
      </c>
      <c r="N91" s="20">
        <f t="shared" si="5"/>
      </c>
      <c r="O91" s="20">
        <f t="shared" si="6"/>
      </c>
      <c r="R91" s="6"/>
    </row>
    <row r="92" spans="1:18" ht="12.75">
      <c r="A92" s="1"/>
      <c r="B92" s="3"/>
      <c r="C92" s="3"/>
      <c r="D92" s="3"/>
      <c r="E92" s="3"/>
      <c r="F92" s="3"/>
      <c r="J92" s="13">
        <f t="shared" si="7"/>
      </c>
      <c r="K92" s="20">
        <f t="shared" si="8"/>
      </c>
      <c r="L92" s="20">
        <f t="shared" si="3"/>
      </c>
      <c r="M92" s="20">
        <f t="shared" si="4"/>
      </c>
      <c r="N92" s="20">
        <f t="shared" si="5"/>
      </c>
      <c r="O92" s="20">
        <f t="shared" si="6"/>
      </c>
      <c r="R92" s="6"/>
    </row>
    <row r="93" spans="1:18" ht="12.75">
      <c r="A93" s="1"/>
      <c r="B93" s="3"/>
      <c r="C93" s="3"/>
      <c r="D93" s="3"/>
      <c r="E93" s="3"/>
      <c r="F93" s="3"/>
      <c r="J93" s="13">
        <f t="shared" si="7"/>
      </c>
      <c r="K93" s="20">
        <f t="shared" si="8"/>
      </c>
      <c r="L93" s="20">
        <f t="shared" si="3"/>
      </c>
      <c r="M93" s="20">
        <f t="shared" si="4"/>
      </c>
      <c r="N93" s="20">
        <f t="shared" si="5"/>
      </c>
      <c r="O93" s="20">
        <f t="shared" si="6"/>
      </c>
      <c r="R93" s="6"/>
    </row>
    <row r="94" spans="1:18" ht="12.75">
      <c r="A94" s="1"/>
      <c r="B94" s="3"/>
      <c r="C94" s="3"/>
      <c r="D94" s="3"/>
      <c r="E94" s="3"/>
      <c r="F94" s="3"/>
      <c r="J94" s="13">
        <f t="shared" si="7"/>
      </c>
      <c r="K94" s="20">
        <f t="shared" si="8"/>
      </c>
      <c r="L94" s="20">
        <f t="shared" si="3"/>
      </c>
      <c r="M94" s="20">
        <f t="shared" si="4"/>
      </c>
      <c r="N94" s="20">
        <f t="shared" si="5"/>
      </c>
      <c r="O94" s="20">
        <f t="shared" si="6"/>
      </c>
      <c r="R94" s="6"/>
    </row>
    <row r="95" spans="1:18" ht="12.75">
      <c r="A95" s="1"/>
      <c r="B95" s="3"/>
      <c r="C95" s="3"/>
      <c r="D95" s="3"/>
      <c r="E95" s="3"/>
      <c r="F95" s="3"/>
      <c r="J95" s="13">
        <f t="shared" si="7"/>
      </c>
      <c r="K95" s="20">
        <f t="shared" si="8"/>
      </c>
      <c r="L95" s="20">
        <f t="shared" si="3"/>
      </c>
      <c r="M95" s="20">
        <f t="shared" si="4"/>
      </c>
      <c r="N95" s="20">
        <f t="shared" si="5"/>
      </c>
      <c r="O95" s="20">
        <f t="shared" si="6"/>
      </c>
      <c r="R95" s="6"/>
    </row>
    <row r="96" spans="1:18" ht="12.75">
      <c r="A96" s="1"/>
      <c r="B96" s="3"/>
      <c r="C96" s="3"/>
      <c r="D96" s="3"/>
      <c r="E96" s="3"/>
      <c r="F96" s="3"/>
      <c r="J96" s="13">
        <f t="shared" si="7"/>
      </c>
      <c r="K96" s="20">
        <f t="shared" si="8"/>
      </c>
      <c r="L96" s="20">
        <f t="shared" si="3"/>
      </c>
      <c r="M96" s="20">
        <f t="shared" si="4"/>
      </c>
      <c r="N96" s="20">
        <f t="shared" si="5"/>
      </c>
      <c r="O96" s="20">
        <f t="shared" si="6"/>
      </c>
      <c r="R96" s="6"/>
    </row>
    <row r="97" spans="1:18" ht="12.75">
      <c r="A97" s="1"/>
      <c r="B97" s="3"/>
      <c r="C97" s="3"/>
      <c r="D97" s="3"/>
      <c r="E97" s="3"/>
      <c r="F97" s="3"/>
      <c r="J97" s="13">
        <f t="shared" si="7"/>
      </c>
      <c r="K97" s="20">
        <f t="shared" si="8"/>
      </c>
      <c r="L97" s="20">
        <f t="shared" si="3"/>
      </c>
      <c r="M97" s="20">
        <f t="shared" si="4"/>
      </c>
      <c r="N97" s="20">
        <f t="shared" si="5"/>
      </c>
      <c r="O97" s="20">
        <f t="shared" si="6"/>
      </c>
      <c r="R97" s="6"/>
    </row>
    <row r="98" spans="1:18" ht="12.75">
      <c r="A98" s="1"/>
      <c r="B98" s="3"/>
      <c r="C98" s="3"/>
      <c r="D98" s="3"/>
      <c r="E98" s="3"/>
      <c r="F98" s="3"/>
      <c r="J98" s="13">
        <f t="shared" si="7"/>
      </c>
      <c r="K98" s="20">
        <f t="shared" si="8"/>
      </c>
      <c r="L98" s="20">
        <f t="shared" si="3"/>
      </c>
      <c r="M98" s="20">
        <f t="shared" si="4"/>
      </c>
      <c r="N98" s="20">
        <f t="shared" si="5"/>
      </c>
      <c r="O98" s="20">
        <f t="shared" si="6"/>
      </c>
      <c r="R98" s="6"/>
    </row>
    <row r="99" spans="1:18" ht="12.75">
      <c r="A99" s="1"/>
      <c r="B99" s="3"/>
      <c r="C99" s="3"/>
      <c r="D99" s="3"/>
      <c r="E99" s="3"/>
      <c r="F99" s="3"/>
      <c r="J99" s="13">
        <f t="shared" si="7"/>
      </c>
      <c r="K99" s="20">
        <f t="shared" si="8"/>
      </c>
      <c r="L99" s="20">
        <f t="shared" si="3"/>
      </c>
      <c r="M99" s="20">
        <f t="shared" si="4"/>
      </c>
      <c r="N99" s="20">
        <f t="shared" si="5"/>
      </c>
      <c r="O99" s="20">
        <f t="shared" si="6"/>
      </c>
      <c r="R99" s="6"/>
    </row>
    <row r="100" spans="1:18" ht="12.75">
      <c r="A100" s="1"/>
      <c r="B100" s="3"/>
      <c r="C100" s="3"/>
      <c r="D100" s="3"/>
      <c r="E100" s="3"/>
      <c r="F100" s="3"/>
      <c r="J100" s="13">
        <f t="shared" si="7"/>
      </c>
      <c r="K100" s="20">
        <f t="shared" si="8"/>
      </c>
      <c r="L100" s="20">
        <f t="shared" si="3"/>
      </c>
      <c r="M100" s="20">
        <f t="shared" si="4"/>
      </c>
      <c r="N100" s="20">
        <f t="shared" si="5"/>
      </c>
      <c r="O100" s="20">
        <f t="shared" si="6"/>
      </c>
      <c r="R100" s="6"/>
    </row>
    <row r="101" spans="1:18" ht="12.75">
      <c r="A101" s="1"/>
      <c r="B101" s="3"/>
      <c r="C101" s="3"/>
      <c r="D101" s="3"/>
      <c r="E101" s="3"/>
      <c r="F101" s="3"/>
      <c r="J101" s="13">
        <f t="shared" si="7"/>
      </c>
      <c r="K101" s="20">
        <f t="shared" si="8"/>
      </c>
      <c r="L101" s="20">
        <f t="shared" si="3"/>
      </c>
      <c r="M101" s="20">
        <f t="shared" si="4"/>
      </c>
      <c r="N101" s="20">
        <f t="shared" si="5"/>
      </c>
      <c r="O101" s="20">
        <f t="shared" si="6"/>
      </c>
      <c r="R101" s="6"/>
    </row>
    <row r="102" spans="1:18" ht="12.75">
      <c r="A102" s="1"/>
      <c r="B102" s="3"/>
      <c r="C102" s="3"/>
      <c r="D102" s="3"/>
      <c r="E102" s="3"/>
      <c r="F102" s="3"/>
      <c r="J102" s="13">
        <f t="shared" si="7"/>
      </c>
      <c r="K102" s="20">
        <f t="shared" si="8"/>
      </c>
      <c r="L102" s="20">
        <f t="shared" si="3"/>
      </c>
      <c r="M102" s="20">
        <f t="shared" si="4"/>
      </c>
      <c r="N102" s="20">
        <f t="shared" si="5"/>
      </c>
      <c r="O102" s="20">
        <f t="shared" si="6"/>
      </c>
      <c r="R102" s="6"/>
    </row>
    <row r="103" spans="1:18" ht="12.75">
      <c r="A103" s="1"/>
      <c r="B103" s="3"/>
      <c r="C103" s="3"/>
      <c r="D103" s="3"/>
      <c r="E103" s="3"/>
      <c r="F103" s="3"/>
      <c r="J103" s="13">
        <f t="shared" si="7"/>
      </c>
      <c r="K103" s="20">
        <f t="shared" si="8"/>
      </c>
      <c r="L103" s="20">
        <f t="shared" si="3"/>
      </c>
      <c r="M103" s="20">
        <f t="shared" si="4"/>
      </c>
      <c r="N103" s="20">
        <f t="shared" si="5"/>
      </c>
      <c r="O103" s="20">
        <f t="shared" si="6"/>
      </c>
      <c r="R103" s="6"/>
    </row>
    <row r="104" spans="1:18" ht="12.75">
      <c r="A104" s="1"/>
      <c r="B104" s="3"/>
      <c r="C104" s="3"/>
      <c r="D104" s="3"/>
      <c r="E104" s="3"/>
      <c r="F104" s="3"/>
      <c r="J104" s="13">
        <f t="shared" si="7"/>
      </c>
      <c r="K104" s="20">
        <f t="shared" si="8"/>
      </c>
      <c r="L104" s="20">
        <f t="shared" si="3"/>
      </c>
      <c r="M104" s="20">
        <f t="shared" si="4"/>
      </c>
      <c r="N104" s="20">
        <f t="shared" si="5"/>
      </c>
      <c r="O104" s="20">
        <f t="shared" si="6"/>
      </c>
      <c r="R104" s="6"/>
    </row>
    <row r="105" spans="1:18" ht="12.75">
      <c r="A105" s="1"/>
      <c r="B105" s="3"/>
      <c r="C105" s="3"/>
      <c r="D105" s="3"/>
      <c r="E105" s="3"/>
      <c r="F105" s="3"/>
      <c r="J105" s="13">
        <f t="shared" si="7"/>
      </c>
      <c r="K105" s="20">
        <f t="shared" si="8"/>
      </c>
      <c r="L105" s="20">
        <f aca="true" t="shared" si="9" ref="L105:L168">IF(C105-B20070=0,"",0-C105)</f>
      </c>
      <c r="M105" s="20">
        <f aca="true" t="shared" si="10" ref="M105:M168">IF(D105-C20070=0,"",0-D105)</f>
      </c>
      <c r="N105" s="20">
        <f aca="true" t="shared" si="11" ref="N105:N168">IF(E105-D20070=0,"",0-E105)</f>
      </c>
      <c r="O105" s="20">
        <f aca="true" t="shared" si="12" ref="O105:O168">IF(F105-E20070=0,"",0-F105)</f>
      </c>
      <c r="R105" s="6"/>
    </row>
    <row r="106" spans="1:18" ht="12.75">
      <c r="A106" s="1"/>
      <c r="B106" s="3"/>
      <c r="C106" s="3"/>
      <c r="D106" s="3"/>
      <c r="E106" s="3"/>
      <c r="F106" s="3"/>
      <c r="J106" s="13">
        <f t="shared" si="7"/>
      </c>
      <c r="K106" s="20">
        <f t="shared" si="8"/>
      </c>
      <c r="L106" s="20">
        <f t="shared" si="9"/>
      </c>
      <c r="M106" s="20">
        <f t="shared" si="10"/>
      </c>
      <c r="N106" s="20">
        <f t="shared" si="11"/>
      </c>
      <c r="O106" s="20">
        <f t="shared" si="12"/>
      </c>
      <c r="R106" s="6"/>
    </row>
    <row r="107" spans="1:18" ht="12.75">
      <c r="A107" s="1"/>
      <c r="B107" s="3"/>
      <c r="C107" s="3"/>
      <c r="D107" s="3"/>
      <c r="E107" s="3"/>
      <c r="F107" s="3"/>
      <c r="J107" s="13">
        <f t="shared" si="7"/>
      </c>
      <c r="K107" s="20">
        <f t="shared" si="8"/>
      </c>
      <c r="L107" s="20">
        <f t="shared" si="9"/>
      </c>
      <c r="M107" s="20">
        <f t="shared" si="10"/>
      </c>
      <c r="N107" s="20">
        <f t="shared" si="11"/>
      </c>
      <c r="O107" s="20">
        <f t="shared" si="12"/>
      </c>
      <c r="R107" s="6"/>
    </row>
    <row r="108" spans="1:18" ht="12.75">
      <c r="A108" s="1"/>
      <c r="B108" s="3"/>
      <c r="C108" s="3"/>
      <c r="D108" s="3"/>
      <c r="E108" s="3"/>
      <c r="F108" s="3"/>
      <c r="J108" s="13">
        <f t="shared" si="7"/>
      </c>
      <c r="K108" s="20">
        <f t="shared" si="8"/>
      </c>
      <c r="L108" s="20">
        <f t="shared" si="9"/>
      </c>
      <c r="M108" s="20">
        <f t="shared" si="10"/>
      </c>
      <c r="N108" s="20">
        <f t="shared" si="11"/>
      </c>
      <c r="O108" s="20">
        <f t="shared" si="12"/>
      </c>
      <c r="R108" s="6"/>
    </row>
    <row r="109" spans="1:18" ht="12.75">
      <c r="A109" s="1"/>
      <c r="B109" s="3"/>
      <c r="C109" s="3"/>
      <c r="D109" s="3"/>
      <c r="E109" s="3"/>
      <c r="F109" s="3"/>
      <c r="J109" s="13">
        <f t="shared" si="7"/>
      </c>
      <c r="K109" s="20">
        <f t="shared" si="8"/>
      </c>
      <c r="L109" s="20">
        <f t="shared" si="9"/>
      </c>
      <c r="M109" s="20">
        <f t="shared" si="10"/>
      </c>
      <c r="N109" s="20">
        <f t="shared" si="11"/>
      </c>
      <c r="O109" s="20">
        <f t="shared" si="12"/>
      </c>
      <c r="R109" s="6"/>
    </row>
    <row r="110" spans="1:18" ht="12.75">
      <c r="A110" s="1"/>
      <c r="B110" s="3"/>
      <c r="C110" s="3"/>
      <c r="D110" s="3"/>
      <c r="E110" s="3"/>
      <c r="F110" s="3"/>
      <c r="J110" s="13">
        <f t="shared" si="7"/>
      </c>
      <c r="K110" s="20">
        <f t="shared" si="8"/>
      </c>
      <c r="L110" s="20">
        <f t="shared" si="9"/>
      </c>
      <c r="M110" s="20">
        <f t="shared" si="10"/>
      </c>
      <c r="N110" s="20">
        <f t="shared" si="11"/>
      </c>
      <c r="O110" s="20">
        <f t="shared" si="12"/>
      </c>
      <c r="R110" s="6"/>
    </row>
    <row r="111" spans="1:18" ht="12.75">
      <c r="A111" s="1"/>
      <c r="B111" s="3"/>
      <c r="C111" s="3"/>
      <c r="D111" s="3"/>
      <c r="E111" s="3"/>
      <c r="F111" s="3"/>
      <c r="J111" s="13">
        <f t="shared" si="7"/>
      </c>
      <c r="K111" s="20">
        <f t="shared" si="8"/>
      </c>
      <c r="L111" s="20">
        <f t="shared" si="9"/>
      </c>
      <c r="M111" s="20">
        <f t="shared" si="10"/>
      </c>
      <c r="N111" s="20">
        <f t="shared" si="11"/>
      </c>
      <c r="O111" s="20">
        <f t="shared" si="12"/>
      </c>
      <c r="R111" s="6"/>
    </row>
    <row r="112" spans="1:18" ht="12.75">
      <c r="A112" s="1"/>
      <c r="B112" s="3"/>
      <c r="C112" s="3"/>
      <c r="D112" s="3"/>
      <c r="E112" s="3"/>
      <c r="F112" s="3"/>
      <c r="J112" s="13">
        <f t="shared" si="7"/>
      </c>
      <c r="K112" s="20">
        <f t="shared" si="8"/>
      </c>
      <c r="L112" s="20">
        <f t="shared" si="9"/>
      </c>
      <c r="M112" s="20">
        <f t="shared" si="10"/>
      </c>
      <c r="N112" s="20">
        <f t="shared" si="11"/>
      </c>
      <c r="O112" s="20">
        <f t="shared" si="12"/>
      </c>
      <c r="R112" s="6"/>
    </row>
    <row r="113" spans="1:18" ht="12.75">
      <c r="A113" s="1"/>
      <c r="B113" s="3"/>
      <c r="C113" s="3"/>
      <c r="D113" s="3"/>
      <c r="E113" s="3"/>
      <c r="F113" s="3"/>
      <c r="J113" s="13">
        <f t="shared" si="7"/>
      </c>
      <c r="K113" s="20">
        <f t="shared" si="8"/>
      </c>
      <c r="L113" s="20">
        <f t="shared" si="9"/>
      </c>
      <c r="M113" s="20">
        <f t="shared" si="10"/>
      </c>
      <c r="N113" s="20">
        <f t="shared" si="11"/>
      </c>
      <c r="O113" s="20">
        <f t="shared" si="12"/>
      </c>
      <c r="R113" s="6"/>
    </row>
    <row r="114" spans="1:18" ht="12.75">
      <c r="A114" s="1"/>
      <c r="B114" s="3"/>
      <c r="C114" s="3"/>
      <c r="D114" s="3"/>
      <c r="E114" s="3"/>
      <c r="F114" s="3"/>
      <c r="J114" s="13">
        <f t="shared" si="7"/>
      </c>
      <c r="K114" s="20">
        <f t="shared" si="8"/>
      </c>
      <c r="L114" s="20">
        <f t="shared" si="9"/>
      </c>
      <c r="M114" s="20">
        <f t="shared" si="10"/>
      </c>
      <c r="N114" s="20">
        <f t="shared" si="11"/>
      </c>
      <c r="O114" s="20">
        <f t="shared" si="12"/>
      </c>
      <c r="R114" s="6"/>
    </row>
    <row r="115" spans="1:18" ht="12.75">
      <c r="A115" s="1"/>
      <c r="B115" s="3"/>
      <c r="C115" s="3"/>
      <c r="D115" s="3"/>
      <c r="E115" s="3"/>
      <c r="F115" s="3"/>
      <c r="J115" s="13">
        <f t="shared" si="7"/>
      </c>
      <c r="K115" s="20">
        <f t="shared" si="8"/>
      </c>
      <c r="L115" s="20">
        <f t="shared" si="9"/>
      </c>
      <c r="M115" s="20">
        <f t="shared" si="10"/>
      </c>
      <c r="N115" s="20">
        <f t="shared" si="11"/>
      </c>
      <c r="O115" s="20">
        <f t="shared" si="12"/>
      </c>
      <c r="R115" s="6"/>
    </row>
    <row r="116" spans="1:18" ht="12.75">
      <c r="A116" s="1"/>
      <c r="B116" s="3"/>
      <c r="C116" s="3"/>
      <c r="D116" s="3"/>
      <c r="E116" s="3"/>
      <c r="F116" s="3"/>
      <c r="J116" s="13">
        <f t="shared" si="7"/>
      </c>
      <c r="K116" s="20">
        <f t="shared" si="8"/>
      </c>
      <c r="L116" s="20">
        <f t="shared" si="9"/>
      </c>
      <c r="M116" s="20">
        <f t="shared" si="10"/>
      </c>
      <c r="N116" s="20">
        <f t="shared" si="11"/>
      </c>
      <c r="O116" s="20">
        <f t="shared" si="12"/>
      </c>
      <c r="R116" s="6"/>
    </row>
    <row r="117" spans="1:18" ht="12.75">
      <c r="A117" s="1"/>
      <c r="B117" s="3"/>
      <c r="C117" s="3"/>
      <c r="D117" s="3"/>
      <c r="E117" s="3"/>
      <c r="F117" s="3"/>
      <c r="J117" s="13">
        <f t="shared" si="7"/>
      </c>
      <c r="K117" s="20">
        <f t="shared" si="8"/>
      </c>
      <c r="L117" s="20">
        <f t="shared" si="9"/>
      </c>
      <c r="M117" s="20">
        <f t="shared" si="10"/>
      </c>
      <c r="N117" s="20">
        <f t="shared" si="11"/>
      </c>
      <c r="O117" s="20">
        <f t="shared" si="12"/>
      </c>
      <c r="R117" s="6"/>
    </row>
    <row r="118" spans="1:18" ht="12.75">
      <c r="A118" s="1"/>
      <c r="B118" s="3"/>
      <c r="C118" s="3"/>
      <c r="D118" s="3"/>
      <c r="E118" s="3"/>
      <c r="F118" s="3"/>
      <c r="J118" s="13">
        <f t="shared" si="7"/>
      </c>
      <c r="K118" s="20">
        <f t="shared" si="8"/>
      </c>
      <c r="L118" s="20">
        <f t="shared" si="9"/>
      </c>
      <c r="M118" s="20">
        <f t="shared" si="10"/>
      </c>
      <c r="N118" s="20">
        <f t="shared" si="11"/>
      </c>
      <c r="O118" s="20">
        <f t="shared" si="12"/>
      </c>
      <c r="R118" s="6"/>
    </row>
    <row r="119" spans="1:18" ht="12.75">
      <c r="A119" s="1"/>
      <c r="B119" s="3"/>
      <c r="C119" s="3"/>
      <c r="D119" s="3"/>
      <c r="E119" s="3"/>
      <c r="F119" s="3"/>
      <c r="J119" s="13">
        <f t="shared" si="7"/>
      </c>
      <c r="K119" s="20">
        <f t="shared" si="8"/>
      </c>
      <c r="L119" s="20">
        <f t="shared" si="9"/>
      </c>
      <c r="M119" s="20">
        <f t="shared" si="10"/>
      </c>
      <c r="N119" s="20">
        <f t="shared" si="11"/>
      </c>
      <c r="O119" s="20">
        <f t="shared" si="12"/>
      </c>
      <c r="R119" s="6"/>
    </row>
    <row r="120" spans="1:18" ht="12.75">
      <c r="A120" s="1"/>
      <c r="B120" s="3"/>
      <c r="C120" s="3"/>
      <c r="D120" s="3"/>
      <c r="E120" s="3"/>
      <c r="F120" s="3"/>
      <c r="J120" s="13">
        <f t="shared" si="7"/>
      </c>
      <c r="K120" s="20">
        <f t="shared" si="8"/>
      </c>
      <c r="L120" s="20">
        <f t="shared" si="9"/>
      </c>
      <c r="M120" s="20">
        <f t="shared" si="10"/>
      </c>
      <c r="N120" s="20">
        <f t="shared" si="11"/>
      </c>
      <c r="O120" s="20">
        <f t="shared" si="12"/>
      </c>
      <c r="R120" s="6"/>
    </row>
    <row r="121" spans="1:18" ht="12.75">
      <c r="A121" s="1"/>
      <c r="B121" s="3"/>
      <c r="C121" s="3"/>
      <c r="D121" s="3"/>
      <c r="E121" s="3"/>
      <c r="F121" s="3"/>
      <c r="J121" s="13">
        <f t="shared" si="7"/>
      </c>
      <c r="K121" s="20">
        <f t="shared" si="8"/>
      </c>
      <c r="L121" s="20">
        <f t="shared" si="9"/>
      </c>
      <c r="M121" s="20">
        <f t="shared" si="10"/>
      </c>
      <c r="N121" s="20">
        <f t="shared" si="11"/>
      </c>
      <c r="O121" s="20">
        <f t="shared" si="12"/>
      </c>
      <c r="R121" s="6"/>
    </row>
    <row r="122" spans="1:18" ht="12.75">
      <c r="A122" s="1"/>
      <c r="B122" s="3"/>
      <c r="C122" s="3"/>
      <c r="D122" s="3"/>
      <c r="E122" s="3"/>
      <c r="F122" s="3"/>
      <c r="J122" s="13">
        <f t="shared" si="7"/>
      </c>
      <c r="K122" s="20">
        <f t="shared" si="8"/>
      </c>
      <c r="L122" s="20">
        <f t="shared" si="9"/>
      </c>
      <c r="M122" s="20">
        <f t="shared" si="10"/>
      </c>
      <c r="N122" s="20">
        <f t="shared" si="11"/>
      </c>
      <c r="O122" s="20">
        <f t="shared" si="12"/>
      </c>
      <c r="R122" s="6"/>
    </row>
    <row r="123" spans="1:18" ht="12.75">
      <c r="A123" s="1"/>
      <c r="B123" s="3"/>
      <c r="C123" s="3"/>
      <c r="D123" s="3"/>
      <c r="E123" s="3"/>
      <c r="F123" s="3"/>
      <c r="J123" s="13">
        <f t="shared" si="7"/>
      </c>
      <c r="K123" s="20">
        <f t="shared" si="8"/>
      </c>
      <c r="L123" s="20">
        <f t="shared" si="9"/>
      </c>
      <c r="M123" s="20">
        <f t="shared" si="10"/>
      </c>
      <c r="N123" s="20">
        <f t="shared" si="11"/>
      </c>
      <c r="O123" s="20">
        <f t="shared" si="12"/>
      </c>
      <c r="R123" s="6"/>
    </row>
    <row r="124" spans="1:18" ht="12.75">
      <c r="A124" s="1"/>
      <c r="B124" s="3"/>
      <c r="C124" s="3"/>
      <c r="D124" s="3"/>
      <c r="E124" s="3"/>
      <c r="F124" s="3"/>
      <c r="J124" s="13">
        <f t="shared" si="7"/>
      </c>
      <c r="K124" s="20">
        <f t="shared" si="8"/>
      </c>
      <c r="L124" s="20">
        <f t="shared" si="9"/>
      </c>
      <c r="M124" s="20">
        <f t="shared" si="10"/>
      </c>
      <c r="N124" s="20">
        <f t="shared" si="11"/>
      </c>
      <c r="O124" s="20">
        <f t="shared" si="12"/>
      </c>
      <c r="R124" s="6"/>
    </row>
    <row r="125" spans="1:18" ht="12.75">
      <c r="A125" s="1"/>
      <c r="B125" s="3"/>
      <c r="C125" s="3"/>
      <c r="D125" s="3"/>
      <c r="E125" s="3"/>
      <c r="F125" s="3"/>
      <c r="J125" s="13">
        <f t="shared" si="7"/>
      </c>
      <c r="K125" s="20">
        <f t="shared" si="8"/>
      </c>
      <c r="L125" s="20">
        <f t="shared" si="9"/>
      </c>
      <c r="M125" s="20">
        <f t="shared" si="10"/>
      </c>
      <c r="N125" s="20">
        <f t="shared" si="11"/>
      </c>
      <c r="O125" s="20">
        <f t="shared" si="12"/>
      </c>
      <c r="R125" s="6"/>
    </row>
    <row r="126" spans="1:18" ht="12.75">
      <c r="A126" s="1"/>
      <c r="B126" s="3"/>
      <c r="C126" s="3"/>
      <c r="D126" s="3"/>
      <c r="E126" s="3"/>
      <c r="F126" s="3"/>
      <c r="J126" s="13">
        <f t="shared" si="7"/>
      </c>
      <c r="K126" s="20">
        <f t="shared" si="8"/>
      </c>
      <c r="L126" s="20">
        <f t="shared" si="9"/>
      </c>
      <c r="M126" s="20">
        <f t="shared" si="10"/>
      </c>
      <c r="N126" s="20">
        <f t="shared" si="11"/>
      </c>
      <c r="O126" s="20">
        <f t="shared" si="12"/>
      </c>
      <c r="R126" s="6"/>
    </row>
    <row r="127" spans="1:18" ht="12.75">
      <c r="A127" s="1"/>
      <c r="B127" s="3"/>
      <c r="C127" s="3"/>
      <c r="D127" s="3"/>
      <c r="E127" s="3"/>
      <c r="F127" s="3"/>
      <c r="J127" s="13">
        <f t="shared" si="7"/>
      </c>
      <c r="K127" s="20">
        <f t="shared" si="8"/>
      </c>
      <c r="L127" s="20">
        <f t="shared" si="9"/>
      </c>
      <c r="M127" s="20">
        <f t="shared" si="10"/>
      </c>
      <c r="N127" s="20">
        <f t="shared" si="11"/>
      </c>
      <c r="O127" s="20">
        <f t="shared" si="12"/>
      </c>
      <c r="R127" s="6"/>
    </row>
    <row r="128" spans="1:18" ht="12.75">
      <c r="A128" s="1"/>
      <c r="B128" s="3"/>
      <c r="C128" s="3"/>
      <c r="D128" s="3"/>
      <c r="E128" s="3"/>
      <c r="F128" s="3"/>
      <c r="J128" s="13">
        <f t="shared" si="7"/>
      </c>
      <c r="K128" s="20">
        <f t="shared" si="8"/>
      </c>
      <c r="L128" s="20">
        <f t="shared" si="9"/>
      </c>
      <c r="M128" s="20">
        <f t="shared" si="10"/>
      </c>
      <c r="N128" s="20">
        <f t="shared" si="11"/>
      </c>
      <c r="O128" s="20">
        <f t="shared" si="12"/>
      </c>
      <c r="R128" s="6"/>
    </row>
    <row r="129" spans="1:18" ht="12.75">
      <c r="A129" s="1"/>
      <c r="B129" s="3"/>
      <c r="C129" s="3"/>
      <c r="D129" s="3"/>
      <c r="E129" s="3"/>
      <c r="F129" s="3"/>
      <c r="J129" s="13">
        <f t="shared" si="7"/>
      </c>
      <c r="K129" s="20">
        <f t="shared" si="8"/>
      </c>
      <c r="L129" s="20">
        <f t="shared" si="9"/>
      </c>
      <c r="M129" s="20">
        <f t="shared" si="10"/>
      </c>
      <c r="N129" s="20">
        <f t="shared" si="11"/>
      </c>
      <c r="O129" s="20">
        <f t="shared" si="12"/>
      </c>
      <c r="R129" s="6"/>
    </row>
    <row r="130" spans="1:18" ht="12.75">
      <c r="A130" s="1"/>
      <c r="B130" s="3"/>
      <c r="C130" s="3"/>
      <c r="D130" s="3"/>
      <c r="E130" s="3"/>
      <c r="F130" s="3"/>
      <c r="J130" s="13">
        <f t="shared" si="7"/>
      </c>
      <c r="K130" s="20">
        <f t="shared" si="8"/>
      </c>
      <c r="L130" s="20">
        <f t="shared" si="9"/>
      </c>
      <c r="M130" s="20">
        <f t="shared" si="10"/>
      </c>
      <c r="N130" s="20">
        <f t="shared" si="11"/>
      </c>
      <c r="O130" s="20">
        <f t="shared" si="12"/>
      </c>
      <c r="R130" s="6"/>
    </row>
    <row r="131" spans="1:18" ht="12.75">
      <c r="A131" s="1"/>
      <c r="B131" s="3"/>
      <c r="C131" s="3"/>
      <c r="D131" s="3"/>
      <c r="E131" s="3"/>
      <c r="F131" s="3"/>
      <c r="J131" s="13">
        <f t="shared" si="7"/>
      </c>
      <c r="K131" s="20">
        <f t="shared" si="8"/>
      </c>
      <c r="L131" s="20">
        <f t="shared" si="9"/>
      </c>
      <c r="M131" s="20">
        <f t="shared" si="10"/>
      </c>
      <c r="N131" s="20">
        <f t="shared" si="11"/>
      </c>
      <c r="O131" s="20">
        <f t="shared" si="12"/>
      </c>
      <c r="R131" s="6"/>
    </row>
    <row r="132" spans="1:18" ht="12.75">
      <c r="A132" s="1"/>
      <c r="B132" s="3"/>
      <c r="C132" s="3"/>
      <c r="D132" s="3"/>
      <c r="E132" s="3"/>
      <c r="F132" s="3"/>
      <c r="J132" s="13">
        <f t="shared" si="7"/>
      </c>
      <c r="K132" s="20">
        <f t="shared" si="8"/>
      </c>
      <c r="L132" s="20">
        <f t="shared" si="9"/>
      </c>
      <c r="M132" s="20">
        <f t="shared" si="10"/>
      </c>
      <c r="N132" s="20">
        <f t="shared" si="11"/>
      </c>
      <c r="O132" s="20">
        <f t="shared" si="12"/>
      </c>
      <c r="R132" s="6"/>
    </row>
    <row r="133" spans="1:18" ht="12.75">
      <c r="A133" s="1"/>
      <c r="B133" s="3"/>
      <c r="C133" s="3"/>
      <c r="D133" s="3"/>
      <c r="E133" s="3"/>
      <c r="F133" s="3"/>
      <c r="J133" s="13">
        <f t="shared" si="7"/>
      </c>
      <c r="K133" s="20">
        <f t="shared" si="8"/>
      </c>
      <c r="L133" s="20">
        <f t="shared" si="9"/>
      </c>
      <c r="M133" s="20">
        <f t="shared" si="10"/>
      </c>
      <c r="N133" s="20">
        <f t="shared" si="11"/>
      </c>
      <c r="O133" s="20">
        <f t="shared" si="12"/>
      </c>
      <c r="R133" s="6"/>
    </row>
    <row r="134" spans="1:18" ht="12.75">
      <c r="A134" s="1"/>
      <c r="B134" s="3"/>
      <c r="C134" s="3"/>
      <c r="D134" s="3"/>
      <c r="E134" s="3"/>
      <c r="F134" s="3"/>
      <c r="J134" s="13">
        <f t="shared" si="7"/>
      </c>
      <c r="K134" s="20">
        <f t="shared" si="8"/>
      </c>
      <c r="L134" s="20">
        <f t="shared" si="9"/>
      </c>
      <c r="M134" s="20">
        <f t="shared" si="10"/>
      </c>
      <c r="N134" s="20">
        <f t="shared" si="11"/>
      </c>
      <c r="O134" s="20">
        <f t="shared" si="12"/>
      </c>
      <c r="R134" s="6"/>
    </row>
    <row r="135" spans="1:18" ht="12.75">
      <c r="A135" s="1"/>
      <c r="B135" s="3"/>
      <c r="C135" s="3"/>
      <c r="D135" s="3"/>
      <c r="E135" s="3"/>
      <c r="F135" s="3"/>
      <c r="J135" s="13">
        <f t="shared" si="7"/>
      </c>
      <c r="K135" s="20">
        <f t="shared" si="8"/>
      </c>
      <c r="L135" s="20">
        <f t="shared" si="9"/>
      </c>
      <c r="M135" s="20">
        <f t="shared" si="10"/>
      </c>
      <c r="N135" s="20">
        <f t="shared" si="11"/>
      </c>
      <c r="O135" s="20">
        <f t="shared" si="12"/>
      </c>
      <c r="R135" s="6"/>
    </row>
    <row r="136" spans="1:18" ht="12.75">
      <c r="A136" s="1"/>
      <c r="B136" s="3"/>
      <c r="C136" s="3"/>
      <c r="D136" s="3"/>
      <c r="E136" s="3"/>
      <c r="F136" s="3"/>
      <c r="J136" s="13">
        <f t="shared" si="7"/>
      </c>
      <c r="K136" s="20">
        <f t="shared" si="8"/>
      </c>
      <c r="L136" s="20">
        <f t="shared" si="9"/>
      </c>
      <c r="M136" s="20">
        <f t="shared" si="10"/>
      </c>
      <c r="N136" s="20">
        <f t="shared" si="11"/>
      </c>
      <c r="O136" s="20">
        <f t="shared" si="12"/>
      </c>
      <c r="R136" s="6"/>
    </row>
    <row r="137" spans="1:18" ht="12.75">
      <c r="A137" s="1"/>
      <c r="B137" s="3"/>
      <c r="C137" s="3"/>
      <c r="D137" s="3"/>
      <c r="E137" s="3"/>
      <c r="F137" s="3"/>
      <c r="J137" s="13">
        <f t="shared" si="7"/>
      </c>
      <c r="K137" s="20">
        <f t="shared" si="8"/>
      </c>
      <c r="L137" s="20">
        <f t="shared" si="9"/>
      </c>
      <c r="M137" s="20">
        <f t="shared" si="10"/>
      </c>
      <c r="N137" s="20">
        <f t="shared" si="11"/>
      </c>
      <c r="O137" s="20">
        <f t="shared" si="12"/>
      </c>
      <c r="R137" s="6"/>
    </row>
    <row r="138" spans="1:18" ht="12.75">
      <c r="A138" s="1"/>
      <c r="B138" s="3"/>
      <c r="C138" s="3"/>
      <c r="D138" s="3"/>
      <c r="E138" s="3"/>
      <c r="F138" s="3"/>
      <c r="J138" s="13">
        <f t="shared" si="7"/>
      </c>
      <c r="K138" s="20">
        <f t="shared" si="8"/>
      </c>
      <c r="L138" s="20">
        <f t="shared" si="9"/>
      </c>
      <c r="M138" s="20">
        <f t="shared" si="10"/>
      </c>
      <c r="N138" s="20">
        <f t="shared" si="11"/>
      </c>
      <c r="O138" s="20">
        <f t="shared" si="12"/>
      </c>
      <c r="R138" s="6"/>
    </row>
    <row r="139" spans="1:18" ht="12.75">
      <c r="A139" s="1"/>
      <c r="B139" s="3"/>
      <c r="C139" s="3"/>
      <c r="D139" s="3"/>
      <c r="E139" s="3"/>
      <c r="F139" s="3"/>
      <c r="J139" s="13">
        <f t="shared" si="7"/>
      </c>
      <c r="K139" s="20">
        <f t="shared" si="8"/>
      </c>
      <c r="L139" s="20">
        <f t="shared" si="9"/>
      </c>
      <c r="M139" s="20">
        <f t="shared" si="10"/>
      </c>
      <c r="N139" s="20">
        <f t="shared" si="11"/>
      </c>
      <c r="O139" s="20">
        <f t="shared" si="12"/>
      </c>
      <c r="R139" s="6"/>
    </row>
    <row r="140" spans="1:18" ht="12.75">
      <c r="A140" s="1"/>
      <c r="B140" s="3"/>
      <c r="C140" s="3"/>
      <c r="D140" s="3"/>
      <c r="E140" s="3"/>
      <c r="F140" s="3"/>
      <c r="J140" s="13">
        <f t="shared" si="7"/>
      </c>
      <c r="K140" s="20">
        <f t="shared" si="8"/>
      </c>
      <c r="L140" s="20">
        <f t="shared" si="9"/>
      </c>
      <c r="M140" s="20">
        <f t="shared" si="10"/>
      </c>
      <c r="N140" s="20">
        <f t="shared" si="11"/>
      </c>
      <c r="O140" s="20">
        <f t="shared" si="12"/>
      </c>
      <c r="R140" s="6"/>
    </row>
    <row r="141" spans="1:18" ht="12.75">
      <c r="A141" s="1"/>
      <c r="B141" s="3"/>
      <c r="C141" s="3"/>
      <c r="D141" s="3"/>
      <c r="E141" s="3"/>
      <c r="F141" s="3"/>
      <c r="J141" s="13">
        <f t="shared" si="7"/>
      </c>
      <c r="K141" s="20">
        <f t="shared" si="8"/>
      </c>
      <c r="L141" s="20">
        <f t="shared" si="9"/>
      </c>
      <c r="M141" s="20">
        <f t="shared" si="10"/>
      </c>
      <c r="N141" s="20">
        <f t="shared" si="11"/>
      </c>
      <c r="O141" s="20">
        <f t="shared" si="12"/>
      </c>
      <c r="R141" s="6"/>
    </row>
    <row r="142" spans="1:18" ht="12.75">
      <c r="A142" s="1"/>
      <c r="B142" s="3"/>
      <c r="C142" s="3"/>
      <c r="D142" s="3"/>
      <c r="E142" s="3"/>
      <c r="F142" s="3"/>
      <c r="J142" s="13">
        <f t="shared" si="7"/>
      </c>
      <c r="K142" s="20">
        <f t="shared" si="8"/>
      </c>
      <c r="L142" s="20">
        <f t="shared" si="9"/>
      </c>
      <c r="M142" s="20">
        <f t="shared" si="10"/>
      </c>
      <c r="N142" s="20">
        <f t="shared" si="11"/>
      </c>
      <c r="O142" s="20">
        <f t="shared" si="12"/>
      </c>
      <c r="R142" s="6"/>
    </row>
    <row r="143" spans="1:18" ht="12.75">
      <c r="A143" s="1"/>
      <c r="B143" s="3"/>
      <c r="C143" s="3"/>
      <c r="D143" s="3"/>
      <c r="E143" s="3"/>
      <c r="F143" s="3"/>
      <c r="J143" s="13">
        <f t="shared" si="7"/>
      </c>
      <c r="K143" s="20">
        <f t="shared" si="8"/>
      </c>
      <c r="L143" s="20">
        <f t="shared" si="9"/>
      </c>
      <c r="M143" s="20">
        <f t="shared" si="10"/>
      </c>
      <c r="N143" s="20">
        <f t="shared" si="11"/>
      </c>
      <c r="O143" s="20">
        <f t="shared" si="12"/>
      </c>
      <c r="R143" s="6"/>
    </row>
    <row r="144" spans="1:18" ht="12.75">
      <c r="A144" s="1"/>
      <c r="B144" s="3"/>
      <c r="C144" s="3"/>
      <c r="D144" s="3"/>
      <c r="E144" s="3"/>
      <c r="F144" s="3"/>
      <c r="J144" s="13">
        <f t="shared" si="7"/>
      </c>
      <c r="K144" s="20">
        <f t="shared" si="8"/>
      </c>
      <c r="L144" s="20">
        <f t="shared" si="9"/>
      </c>
      <c r="M144" s="20">
        <f t="shared" si="10"/>
      </c>
      <c r="N144" s="20">
        <f t="shared" si="11"/>
      </c>
      <c r="O144" s="20">
        <f t="shared" si="12"/>
      </c>
      <c r="R144" s="6"/>
    </row>
    <row r="145" spans="1:18" ht="12.75">
      <c r="A145" s="1"/>
      <c r="B145" s="3"/>
      <c r="C145" s="3"/>
      <c r="D145" s="3"/>
      <c r="E145" s="3"/>
      <c r="F145" s="3"/>
      <c r="J145" s="13">
        <f t="shared" si="7"/>
      </c>
      <c r="K145" s="20">
        <f t="shared" si="8"/>
      </c>
      <c r="L145" s="20">
        <f t="shared" si="9"/>
      </c>
      <c r="M145" s="20">
        <f t="shared" si="10"/>
      </c>
      <c r="N145" s="20">
        <f t="shared" si="11"/>
      </c>
      <c r="O145" s="20">
        <f t="shared" si="12"/>
      </c>
      <c r="R145" s="6"/>
    </row>
    <row r="146" spans="1:18" ht="12.75">
      <c r="A146" s="1"/>
      <c r="B146" s="3"/>
      <c r="C146" s="3"/>
      <c r="D146" s="3"/>
      <c r="E146" s="3"/>
      <c r="F146" s="3"/>
      <c r="J146" s="13">
        <f t="shared" si="7"/>
      </c>
      <c r="K146" s="20">
        <f t="shared" si="8"/>
      </c>
      <c r="L146" s="20">
        <f t="shared" si="9"/>
      </c>
      <c r="M146" s="20">
        <f t="shared" si="10"/>
      </c>
      <c r="N146" s="20">
        <f t="shared" si="11"/>
      </c>
      <c r="O146" s="20">
        <f t="shared" si="12"/>
      </c>
      <c r="R146" s="6"/>
    </row>
    <row r="147" spans="1:18" ht="12.75">
      <c r="A147" s="1"/>
      <c r="B147" s="3"/>
      <c r="C147" s="3"/>
      <c r="D147" s="3"/>
      <c r="E147" s="3"/>
      <c r="F147" s="3"/>
      <c r="J147" s="13">
        <f t="shared" si="7"/>
      </c>
      <c r="K147" s="20">
        <f t="shared" si="8"/>
      </c>
      <c r="L147" s="20">
        <f t="shared" si="9"/>
      </c>
      <c r="M147" s="20">
        <f t="shared" si="10"/>
      </c>
      <c r="N147" s="20">
        <f t="shared" si="11"/>
      </c>
      <c r="O147" s="20">
        <f t="shared" si="12"/>
      </c>
      <c r="R147" s="6"/>
    </row>
    <row r="148" spans="1:18" ht="12.75">
      <c r="A148" s="1"/>
      <c r="B148" s="3"/>
      <c r="C148" s="3"/>
      <c r="D148" s="3"/>
      <c r="E148" s="3"/>
      <c r="F148" s="3"/>
      <c r="J148" s="13">
        <f t="shared" si="7"/>
      </c>
      <c r="K148" s="20">
        <f t="shared" si="8"/>
      </c>
      <c r="L148" s="20">
        <f t="shared" si="9"/>
      </c>
      <c r="M148" s="20">
        <f t="shared" si="10"/>
      </c>
      <c r="N148" s="20">
        <f t="shared" si="11"/>
      </c>
      <c r="O148" s="20">
        <f t="shared" si="12"/>
      </c>
      <c r="R148" s="6"/>
    </row>
    <row r="149" spans="1:18" ht="12.75">
      <c r="A149" s="1"/>
      <c r="B149" s="3"/>
      <c r="C149" s="3"/>
      <c r="D149" s="3"/>
      <c r="E149" s="3"/>
      <c r="F149" s="3"/>
      <c r="J149" s="13">
        <f t="shared" si="7"/>
      </c>
      <c r="K149" s="20">
        <f t="shared" si="8"/>
      </c>
      <c r="L149" s="20">
        <f t="shared" si="9"/>
      </c>
      <c r="M149" s="20">
        <f t="shared" si="10"/>
      </c>
      <c r="N149" s="20">
        <f t="shared" si="11"/>
      </c>
      <c r="O149" s="20">
        <f t="shared" si="12"/>
      </c>
      <c r="R149" s="6"/>
    </row>
    <row r="150" spans="1:18" ht="12.75">
      <c r="A150" s="1"/>
      <c r="B150" s="3"/>
      <c r="C150" s="3"/>
      <c r="D150" s="3"/>
      <c r="E150" s="3"/>
      <c r="F150" s="3"/>
      <c r="J150" s="13">
        <f t="shared" si="7"/>
      </c>
      <c r="K150" s="20">
        <f t="shared" si="8"/>
      </c>
      <c r="L150" s="20">
        <f t="shared" si="9"/>
      </c>
      <c r="M150" s="20">
        <f t="shared" si="10"/>
      </c>
      <c r="N150" s="20">
        <f t="shared" si="11"/>
      </c>
      <c r="O150" s="20">
        <f t="shared" si="12"/>
      </c>
      <c r="R150" s="6"/>
    </row>
    <row r="151" spans="1:18" ht="12.75">
      <c r="A151" s="1"/>
      <c r="B151" s="3"/>
      <c r="C151" s="3"/>
      <c r="D151" s="3"/>
      <c r="E151" s="3"/>
      <c r="F151" s="3"/>
      <c r="J151" s="13">
        <f t="shared" si="7"/>
      </c>
      <c r="K151" s="20">
        <f t="shared" si="8"/>
      </c>
      <c r="L151" s="20">
        <f t="shared" si="9"/>
      </c>
      <c r="M151" s="20">
        <f t="shared" si="10"/>
      </c>
      <c r="N151" s="20">
        <f t="shared" si="11"/>
      </c>
      <c r="O151" s="20">
        <f t="shared" si="12"/>
      </c>
      <c r="R151" s="6"/>
    </row>
    <row r="152" spans="1:18" ht="12.75">
      <c r="A152" s="1"/>
      <c r="B152" s="3"/>
      <c r="C152" s="3"/>
      <c r="D152" s="3"/>
      <c r="E152" s="3"/>
      <c r="F152" s="3"/>
      <c r="J152" s="13">
        <f t="shared" si="7"/>
      </c>
      <c r="K152" s="20">
        <f t="shared" si="8"/>
      </c>
      <c r="L152" s="20">
        <f t="shared" si="9"/>
      </c>
      <c r="M152" s="20">
        <f t="shared" si="10"/>
      </c>
      <c r="N152" s="20">
        <f t="shared" si="11"/>
      </c>
      <c r="O152" s="20">
        <f t="shared" si="12"/>
      </c>
      <c r="R152" s="6"/>
    </row>
    <row r="153" spans="1:18" ht="12.75">
      <c r="A153" s="1"/>
      <c r="B153" s="3"/>
      <c r="C153" s="3"/>
      <c r="D153" s="3"/>
      <c r="E153" s="3"/>
      <c r="F153" s="3"/>
      <c r="J153" s="13">
        <f t="shared" si="7"/>
      </c>
      <c r="K153" s="20">
        <f t="shared" si="8"/>
      </c>
      <c r="L153" s="20">
        <f t="shared" si="9"/>
      </c>
      <c r="M153" s="20">
        <f t="shared" si="10"/>
      </c>
      <c r="N153" s="20">
        <f t="shared" si="11"/>
      </c>
      <c r="O153" s="20">
        <f t="shared" si="12"/>
      </c>
      <c r="R153" s="6"/>
    </row>
    <row r="154" spans="1:18" ht="12.75">
      <c r="A154" s="1"/>
      <c r="B154" s="3"/>
      <c r="C154" s="3"/>
      <c r="D154" s="3"/>
      <c r="E154" s="3"/>
      <c r="F154" s="3"/>
      <c r="J154" s="13">
        <f aca="true" t="shared" si="13" ref="J154:J217">IF(A154-A155=0,"",A154)</f>
      </c>
      <c r="K154" s="20">
        <f aca="true" t="shared" si="14" ref="K154:K217">IF(B154-A20119=0,"",0-B154)</f>
      </c>
      <c r="L154" s="20">
        <f t="shared" si="9"/>
      </c>
      <c r="M154" s="20">
        <f t="shared" si="10"/>
      </c>
      <c r="N154" s="20">
        <f t="shared" si="11"/>
      </c>
      <c r="O154" s="20">
        <f t="shared" si="12"/>
      </c>
      <c r="R154" s="6"/>
    </row>
    <row r="155" spans="1:18" ht="12.75">
      <c r="A155" s="1"/>
      <c r="B155" s="3"/>
      <c r="C155" s="3"/>
      <c r="D155" s="3"/>
      <c r="E155" s="3"/>
      <c r="F155" s="3"/>
      <c r="J155" s="13">
        <f t="shared" si="13"/>
      </c>
      <c r="K155" s="20">
        <f t="shared" si="14"/>
      </c>
      <c r="L155" s="20">
        <f t="shared" si="9"/>
      </c>
      <c r="M155" s="20">
        <f t="shared" si="10"/>
      </c>
      <c r="N155" s="20">
        <f t="shared" si="11"/>
      </c>
      <c r="O155" s="20">
        <f t="shared" si="12"/>
      </c>
      <c r="R155" s="6"/>
    </row>
    <row r="156" spans="1:18" ht="12.75">
      <c r="A156" s="1"/>
      <c r="B156" s="3"/>
      <c r="C156" s="3"/>
      <c r="D156" s="3"/>
      <c r="E156" s="3"/>
      <c r="F156" s="3"/>
      <c r="J156" s="13">
        <f t="shared" si="13"/>
      </c>
      <c r="K156" s="20">
        <f t="shared" si="14"/>
      </c>
      <c r="L156" s="20">
        <f t="shared" si="9"/>
      </c>
      <c r="M156" s="20">
        <f t="shared" si="10"/>
      </c>
      <c r="N156" s="20">
        <f t="shared" si="11"/>
      </c>
      <c r="O156" s="20">
        <f t="shared" si="12"/>
      </c>
      <c r="R156" s="6"/>
    </row>
    <row r="157" spans="1:18" ht="12.75">
      <c r="A157" s="1"/>
      <c r="B157" s="3"/>
      <c r="C157" s="3"/>
      <c r="D157" s="3"/>
      <c r="E157" s="3"/>
      <c r="F157" s="3"/>
      <c r="J157" s="13">
        <f t="shared" si="13"/>
      </c>
      <c r="K157" s="20">
        <f t="shared" si="14"/>
      </c>
      <c r="L157" s="20">
        <f t="shared" si="9"/>
      </c>
      <c r="M157" s="20">
        <f t="shared" si="10"/>
      </c>
      <c r="N157" s="20">
        <f t="shared" si="11"/>
      </c>
      <c r="O157" s="20">
        <f t="shared" si="12"/>
      </c>
      <c r="R157" s="6"/>
    </row>
    <row r="158" spans="1:18" ht="12.75">
      <c r="A158" s="1"/>
      <c r="B158" s="3"/>
      <c r="C158" s="3"/>
      <c r="D158" s="3"/>
      <c r="E158" s="3"/>
      <c r="F158" s="3"/>
      <c r="J158" s="13">
        <f t="shared" si="13"/>
      </c>
      <c r="K158" s="20">
        <f t="shared" si="14"/>
      </c>
      <c r="L158" s="20">
        <f t="shared" si="9"/>
      </c>
      <c r="M158" s="20">
        <f t="shared" si="10"/>
      </c>
      <c r="N158" s="20">
        <f t="shared" si="11"/>
      </c>
      <c r="O158" s="20">
        <f t="shared" si="12"/>
      </c>
      <c r="R158" s="6"/>
    </row>
    <row r="159" spans="1:18" ht="12.75">
      <c r="A159" s="1"/>
      <c r="B159" s="3"/>
      <c r="C159" s="3"/>
      <c r="D159" s="3"/>
      <c r="E159" s="3"/>
      <c r="F159" s="3"/>
      <c r="J159" s="13">
        <f t="shared" si="13"/>
      </c>
      <c r="K159" s="20">
        <f t="shared" si="14"/>
      </c>
      <c r="L159" s="20">
        <f t="shared" si="9"/>
      </c>
      <c r="M159" s="20">
        <f t="shared" si="10"/>
      </c>
      <c r="N159" s="20">
        <f t="shared" si="11"/>
      </c>
      <c r="O159" s="20">
        <f t="shared" si="12"/>
      </c>
      <c r="R159" s="6"/>
    </row>
    <row r="160" spans="1:18" ht="12.75">
      <c r="A160" s="1"/>
      <c r="B160" s="3"/>
      <c r="C160" s="3"/>
      <c r="D160" s="3"/>
      <c r="E160" s="3"/>
      <c r="F160" s="3"/>
      <c r="J160" s="13">
        <f t="shared" si="13"/>
      </c>
      <c r="K160" s="20">
        <f t="shared" si="14"/>
      </c>
      <c r="L160" s="20">
        <f t="shared" si="9"/>
      </c>
      <c r="M160" s="20">
        <f t="shared" si="10"/>
      </c>
      <c r="N160" s="20">
        <f t="shared" si="11"/>
      </c>
      <c r="O160" s="20">
        <f t="shared" si="12"/>
      </c>
      <c r="R160" s="6"/>
    </row>
    <row r="161" spans="1:18" ht="12.75">
      <c r="A161" s="1"/>
      <c r="B161" s="3"/>
      <c r="C161" s="3"/>
      <c r="D161" s="3"/>
      <c r="E161" s="3"/>
      <c r="F161" s="3"/>
      <c r="J161" s="13">
        <f t="shared" si="13"/>
      </c>
      <c r="K161" s="20">
        <f t="shared" si="14"/>
      </c>
      <c r="L161" s="20">
        <f t="shared" si="9"/>
      </c>
      <c r="M161" s="20">
        <f t="shared" si="10"/>
      </c>
      <c r="N161" s="20">
        <f t="shared" si="11"/>
      </c>
      <c r="O161" s="20">
        <f t="shared" si="12"/>
      </c>
      <c r="R161" s="6"/>
    </row>
    <row r="162" spans="1:18" ht="12.75">
      <c r="A162" s="1"/>
      <c r="B162" s="3"/>
      <c r="C162" s="3"/>
      <c r="D162" s="3"/>
      <c r="E162" s="3"/>
      <c r="F162" s="3"/>
      <c r="J162" s="13">
        <f t="shared" si="13"/>
      </c>
      <c r="K162" s="20">
        <f t="shared" si="14"/>
      </c>
      <c r="L162" s="20">
        <f t="shared" si="9"/>
      </c>
      <c r="M162" s="20">
        <f t="shared" si="10"/>
      </c>
      <c r="N162" s="20">
        <f t="shared" si="11"/>
      </c>
      <c r="O162" s="20">
        <f t="shared" si="12"/>
      </c>
      <c r="R162" s="6"/>
    </row>
    <row r="163" spans="1:18" ht="12.75">
      <c r="A163" s="1"/>
      <c r="B163" s="3"/>
      <c r="C163" s="3"/>
      <c r="D163" s="3"/>
      <c r="E163" s="3"/>
      <c r="F163" s="3"/>
      <c r="J163" s="13">
        <f t="shared" si="13"/>
      </c>
      <c r="K163" s="20">
        <f t="shared" si="14"/>
      </c>
      <c r="L163" s="20">
        <f t="shared" si="9"/>
      </c>
      <c r="M163" s="20">
        <f t="shared" si="10"/>
      </c>
      <c r="N163" s="20">
        <f t="shared" si="11"/>
      </c>
      <c r="O163" s="20">
        <f t="shared" si="12"/>
      </c>
      <c r="R163" s="6"/>
    </row>
    <row r="164" spans="1:18" ht="12.75">
      <c r="A164" s="1"/>
      <c r="B164" s="3"/>
      <c r="C164" s="3"/>
      <c r="D164" s="3"/>
      <c r="E164" s="3"/>
      <c r="F164" s="3"/>
      <c r="J164" s="13">
        <f t="shared" si="13"/>
      </c>
      <c r="K164" s="20">
        <f t="shared" si="14"/>
      </c>
      <c r="L164" s="20">
        <f t="shared" si="9"/>
      </c>
      <c r="M164" s="20">
        <f t="shared" si="10"/>
      </c>
      <c r="N164" s="20">
        <f t="shared" si="11"/>
      </c>
      <c r="O164" s="20">
        <f t="shared" si="12"/>
      </c>
      <c r="R164" s="6"/>
    </row>
    <row r="165" spans="1:18" ht="12.75">
      <c r="A165" s="1"/>
      <c r="B165" s="3"/>
      <c r="C165" s="3"/>
      <c r="D165" s="3"/>
      <c r="E165" s="3"/>
      <c r="F165" s="3"/>
      <c r="J165" s="13">
        <f t="shared" si="13"/>
      </c>
      <c r="K165" s="20">
        <f t="shared" si="14"/>
      </c>
      <c r="L165" s="20">
        <f t="shared" si="9"/>
      </c>
      <c r="M165" s="20">
        <f t="shared" si="10"/>
      </c>
      <c r="N165" s="20">
        <f t="shared" si="11"/>
      </c>
      <c r="O165" s="20">
        <f t="shared" si="12"/>
      </c>
      <c r="R165" s="6"/>
    </row>
    <row r="166" spans="1:18" ht="12.75">
      <c r="A166" s="1"/>
      <c r="B166" s="3"/>
      <c r="C166" s="3"/>
      <c r="D166" s="3"/>
      <c r="E166" s="3"/>
      <c r="F166" s="3"/>
      <c r="J166" s="13">
        <f t="shared" si="13"/>
      </c>
      <c r="K166" s="20">
        <f t="shared" si="14"/>
      </c>
      <c r="L166" s="20">
        <f t="shared" si="9"/>
      </c>
      <c r="M166" s="20">
        <f t="shared" si="10"/>
      </c>
      <c r="N166" s="20">
        <f t="shared" si="11"/>
      </c>
      <c r="O166" s="20">
        <f t="shared" si="12"/>
      </c>
      <c r="R166" s="6"/>
    </row>
    <row r="167" spans="1:18" ht="12.75">
      <c r="A167" s="1"/>
      <c r="B167" s="3"/>
      <c r="C167" s="3"/>
      <c r="D167" s="3"/>
      <c r="E167" s="3"/>
      <c r="F167" s="3"/>
      <c r="J167" s="13">
        <f t="shared" si="13"/>
      </c>
      <c r="K167" s="20">
        <f t="shared" si="14"/>
      </c>
      <c r="L167" s="20">
        <f t="shared" si="9"/>
      </c>
      <c r="M167" s="20">
        <f t="shared" si="10"/>
      </c>
      <c r="N167" s="20">
        <f t="shared" si="11"/>
      </c>
      <c r="O167" s="20">
        <f t="shared" si="12"/>
      </c>
      <c r="R167" s="6"/>
    </row>
    <row r="168" spans="1:18" ht="12.75">
      <c r="A168" s="1"/>
      <c r="B168" s="3"/>
      <c r="C168" s="3"/>
      <c r="D168" s="3"/>
      <c r="E168" s="3"/>
      <c r="F168" s="3"/>
      <c r="J168" s="13">
        <f t="shared" si="13"/>
      </c>
      <c r="K168" s="20">
        <f t="shared" si="14"/>
      </c>
      <c r="L168" s="20">
        <f t="shared" si="9"/>
      </c>
      <c r="M168" s="20">
        <f t="shared" si="10"/>
      </c>
      <c r="N168" s="20">
        <f t="shared" si="11"/>
      </c>
      <c r="O168" s="20">
        <f t="shared" si="12"/>
      </c>
      <c r="R168" s="6"/>
    </row>
    <row r="169" spans="1:18" ht="12.75">
      <c r="A169" s="1"/>
      <c r="B169" s="3"/>
      <c r="C169" s="3"/>
      <c r="D169" s="3"/>
      <c r="E169" s="3"/>
      <c r="F169" s="3"/>
      <c r="J169" s="13">
        <f t="shared" si="13"/>
      </c>
      <c r="K169" s="20">
        <f t="shared" si="14"/>
      </c>
      <c r="L169" s="20">
        <f aca="true" t="shared" si="15" ref="L169:L232">IF(C169-B20134=0,"",0-C169)</f>
      </c>
      <c r="M169" s="20">
        <f aca="true" t="shared" si="16" ref="M169:M232">IF(D169-C20134=0,"",0-D169)</f>
      </c>
      <c r="N169" s="20">
        <f aca="true" t="shared" si="17" ref="N169:N232">IF(E169-D20134=0,"",0-E169)</f>
      </c>
      <c r="O169" s="20">
        <f aca="true" t="shared" si="18" ref="O169:O232">IF(F169-E20134=0,"",0-F169)</f>
      </c>
      <c r="R169" s="6"/>
    </row>
    <row r="170" spans="1:18" ht="12.75">
      <c r="A170" s="1"/>
      <c r="B170" s="3"/>
      <c r="C170" s="3"/>
      <c r="D170" s="3"/>
      <c r="E170" s="3"/>
      <c r="F170" s="3"/>
      <c r="J170" s="13">
        <f t="shared" si="13"/>
      </c>
      <c r="K170" s="20">
        <f t="shared" si="14"/>
      </c>
      <c r="L170" s="20">
        <f t="shared" si="15"/>
      </c>
      <c r="M170" s="20">
        <f t="shared" si="16"/>
      </c>
      <c r="N170" s="20">
        <f t="shared" si="17"/>
      </c>
      <c r="O170" s="20">
        <f t="shared" si="18"/>
      </c>
      <c r="R170" s="6"/>
    </row>
    <row r="171" spans="1:18" ht="12.75">
      <c r="A171" s="1"/>
      <c r="B171" s="3"/>
      <c r="C171" s="3"/>
      <c r="D171" s="3"/>
      <c r="E171" s="3"/>
      <c r="F171" s="3"/>
      <c r="J171" s="13">
        <f t="shared" si="13"/>
      </c>
      <c r="K171" s="20">
        <f t="shared" si="14"/>
      </c>
      <c r="L171" s="20">
        <f t="shared" si="15"/>
      </c>
      <c r="M171" s="20">
        <f t="shared" si="16"/>
      </c>
      <c r="N171" s="20">
        <f t="shared" si="17"/>
      </c>
      <c r="O171" s="20">
        <f t="shared" si="18"/>
      </c>
      <c r="R171" s="6"/>
    </row>
    <row r="172" spans="1:18" ht="12.75">
      <c r="A172" s="1"/>
      <c r="B172" s="3"/>
      <c r="C172" s="3"/>
      <c r="D172" s="3"/>
      <c r="E172" s="3"/>
      <c r="F172" s="3"/>
      <c r="J172" s="13">
        <f t="shared" si="13"/>
      </c>
      <c r="K172" s="20">
        <f t="shared" si="14"/>
      </c>
      <c r="L172" s="20">
        <f t="shared" si="15"/>
      </c>
      <c r="M172" s="20">
        <f t="shared" si="16"/>
      </c>
      <c r="N172" s="20">
        <f t="shared" si="17"/>
      </c>
      <c r="O172" s="20">
        <f t="shared" si="18"/>
      </c>
      <c r="R172" s="6"/>
    </row>
    <row r="173" spans="1:18" ht="12.75">
      <c r="A173" s="1"/>
      <c r="B173" s="3"/>
      <c r="C173" s="3"/>
      <c r="D173" s="3"/>
      <c r="E173" s="3"/>
      <c r="F173" s="3"/>
      <c r="J173" s="13">
        <f t="shared" si="13"/>
      </c>
      <c r="K173" s="20">
        <f t="shared" si="14"/>
      </c>
      <c r="L173" s="20">
        <f t="shared" si="15"/>
      </c>
      <c r="M173" s="20">
        <f t="shared" si="16"/>
      </c>
      <c r="N173" s="20">
        <f t="shared" si="17"/>
      </c>
      <c r="O173" s="20">
        <f t="shared" si="18"/>
      </c>
      <c r="R173" s="6"/>
    </row>
    <row r="174" spans="1:18" ht="12.75">
      <c r="A174" s="1"/>
      <c r="B174" s="3"/>
      <c r="C174" s="3"/>
      <c r="D174" s="3"/>
      <c r="E174" s="3"/>
      <c r="F174" s="3"/>
      <c r="J174" s="13">
        <f t="shared" si="13"/>
      </c>
      <c r="K174" s="20">
        <f t="shared" si="14"/>
      </c>
      <c r="L174" s="20">
        <f t="shared" si="15"/>
      </c>
      <c r="M174" s="20">
        <f t="shared" si="16"/>
      </c>
      <c r="N174" s="20">
        <f t="shared" si="17"/>
      </c>
      <c r="O174" s="20">
        <f t="shared" si="18"/>
      </c>
      <c r="R174" s="6"/>
    </row>
    <row r="175" spans="1:18" ht="12.75">
      <c r="A175" s="1"/>
      <c r="B175" s="3"/>
      <c r="C175" s="3"/>
      <c r="D175" s="3"/>
      <c r="E175" s="3"/>
      <c r="F175" s="3"/>
      <c r="J175" s="13">
        <f t="shared" si="13"/>
      </c>
      <c r="K175" s="20">
        <f t="shared" si="14"/>
      </c>
      <c r="L175" s="20">
        <f t="shared" si="15"/>
      </c>
      <c r="M175" s="20">
        <f t="shared" si="16"/>
      </c>
      <c r="N175" s="20">
        <f t="shared" si="17"/>
      </c>
      <c r="O175" s="20">
        <f t="shared" si="18"/>
      </c>
      <c r="R175" s="6"/>
    </row>
    <row r="176" spans="1:18" ht="12.75">
      <c r="A176" s="1"/>
      <c r="B176" s="3"/>
      <c r="C176" s="3"/>
      <c r="D176" s="3"/>
      <c r="E176" s="3"/>
      <c r="F176" s="3"/>
      <c r="J176" s="13">
        <f t="shared" si="13"/>
      </c>
      <c r="K176" s="20">
        <f t="shared" si="14"/>
      </c>
      <c r="L176" s="20">
        <f t="shared" si="15"/>
      </c>
      <c r="M176" s="20">
        <f t="shared" si="16"/>
      </c>
      <c r="N176" s="20">
        <f t="shared" si="17"/>
      </c>
      <c r="O176" s="20">
        <f t="shared" si="18"/>
      </c>
      <c r="R176" s="6"/>
    </row>
    <row r="177" spans="1:18" ht="12.75">
      <c r="A177" s="1"/>
      <c r="B177" s="3"/>
      <c r="C177" s="3"/>
      <c r="D177" s="3"/>
      <c r="E177" s="3"/>
      <c r="F177" s="3"/>
      <c r="J177" s="13">
        <f t="shared" si="13"/>
      </c>
      <c r="K177" s="20">
        <f t="shared" si="14"/>
      </c>
      <c r="L177" s="20">
        <f t="shared" si="15"/>
      </c>
      <c r="M177" s="20">
        <f t="shared" si="16"/>
      </c>
      <c r="N177" s="20">
        <f t="shared" si="17"/>
      </c>
      <c r="O177" s="20">
        <f t="shared" si="18"/>
      </c>
      <c r="R177" s="6"/>
    </row>
    <row r="178" spans="1:18" ht="12.75">
      <c r="A178" s="1"/>
      <c r="B178" s="3"/>
      <c r="C178" s="3"/>
      <c r="D178" s="3"/>
      <c r="E178" s="3"/>
      <c r="F178" s="3"/>
      <c r="J178" s="13">
        <f t="shared" si="13"/>
      </c>
      <c r="K178" s="20">
        <f t="shared" si="14"/>
      </c>
      <c r="L178" s="20">
        <f t="shared" si="15"/>
      </c>
      <c r="M178" s="20">
        <f t="shared" si="16"/>
      </c>
      <c r="N178" s="20">
        <f t="shared" si="17"/>
      </c>
      <c r="O178" s="20">
        <f t="shared" si="18"/>
      </c>
      <c r="R178" s="6"/>
    </row>
    <row r="179" spans="1:18" ht="12.75">
      <c r="A179" s="1"/>
      <c r="B179" s="3"/>
      <c r="C179" s="3"/>
      <c r="D179" s="3"/>
      <c r="E179" s="3"/>
      <c r="F179" s="3"/>
      <c r="J179" s="13">
        <f t="shared" si="13"/>
      </c>
      <c r="K179" s="20">
        <f t="shared" si="14"/>
      </c>
      <c r="L179" s="20">
        <f t="shared" si="15"/>
      </c>
      <c r="M179" s="20">
        <f t="shared" si="16"/>
      </c>
      <c r="N179" s="20">
        <f t="shared" si="17"/>
      </c>
      <c r="O179" s="20">
        <f t="shared" si="18"/>
      </c>
      <c r="R179" s="6"/>
    </row>
    <row r="180" spans="1:18" ht="12.75">
      <c r="A180" s="1"/>
      <c r="B180" s="3"/>
      <c r="C180" s="3"/>
      <c r="D180" s="3"/>
      <c r="E180" s="3"/>
      <c r="F180" s="3"/>
      <c r="J180" s="13">
        <f t="shared" si="13"/>
      </c>
      <c r="K180" s="20">
        <f t="shared" si="14"/>
      </c>
      <c r="L180" s="20">
        <f t="shared" si="15"/>
      </c>
      <c r="M180" s="20">
        <f t="shared" si="16"/>
      </c>
      <c r="N180" s="20">
        <f t="shared" si="17"/>
      </c>
      <c r="O180" s="20">
        <f t="shared" si="18"/>
      </c>
      <c r="R180" s="6"/>
    </row>
    <row r="181" spans="1:18" ht="12.75">
      <c r="A181" s="1"/>
      <c r="B181" s="3"/>
      <c r="C181" s="3"/>
      <c r="D181" s="3"/>
      <c r="E181" s="3"/>
      <c r="F181" s="3"/>
      <c r="J181" s="13">
        <f t="shared" si="13"/>
      </c>
      <c r="K181" s="20">
        <f t="shared" si="14"/>
      </c>
      <c r="L181" s="20">
        <f t="shared" si="15"/>
      </c>
      <c r="M181" s="20">
        <f t="shared" si="16"/>
      </c>
      <c r="N181" s="20">
        <f t="shared" si="17"/>
      </c>
      <c r="O181" s="20">
        <f t="shared" si="18"/>
      </c>
      <c r="R181" s="6"/>
    </row>
    <row r="182" spans="1:18" ht="12.75">
      <c r="A182" s="1"/>
      <c r="B182" s="3"/>
      <c r="C182" s="3"/>
      <c r="D182" s="3"/>
      <c r="E182" s="3"/>
      <c r="F182" s="3"/>
      <c r="J182" s="13">
        <f t="shared" si="13"/>
      </c>
      <c r="K182" s="20">
        <f t="shared" si="14"/>
      </c>
      <c r="L182" s="20">
        <f t="shared" si="15"/>
      </c>
      <c r="M182" s="20">
        <f t="shared" si="16"/>
      </c>
      <c r="N182" s="20">
        <f t="shared" si="17"/>
      </c>
      <c r="O182" s="20">
        <f t="shared" si="18"/>
      </c>
      <c r="R182" s="6"/>
    </row>
    <row r="183" spans="1:18" ht="12.75">
      <c r="A183" s="1"/>
      <c r="B183" s="3"/>
      <c r="C183" s="3"/>
      <c r="D183" s="3"/>
      <c r="E183" s="3"/>
      <c r="F183" s="3"/>
      <c r="J183" s="13">
        <f t="shared" si="13"/>
      </c>
      <c r="K183" s="20">
        <f t="shared" si="14"/>
      </c>
      <c r="L183" s="20">
        <f t="shared" si="15"/>
      </c>
      <c r="M183" s="20">
        <f t="shared" si="16"/>
      </c>
      <c r="N183" s="20">
        <f t="shared" si="17"/>
      </c>
      <c r="O183" s="20">
        <f t="shared" si="18"/>
      </c>
      <c r="R183" s="6"/>
    </row>
    <row r="184" spans="1:18" ht="12.75">
      <c r="A184" s="1"/>
      <c r="B184" s="3"/>
      <c r="C184" s="3"/>
      <c r="D184" s="3"/>
      <c r="E184" s="3"/>
      <c r="F184" s="3"/>
      <c r="J184" s="13">
        <f t="shared" si="13"/>
      </c>
      <c r="K184" s="20">
        <f t="shared" si="14"/>
      </c>
      <c r="L184" s="20">
        <f t="shared" si="15"/>
      </c>
      <c r="M184" s="20">
        <f t="shared" si="16"/>
      </c>
      <c r="N184" s="20">
        <f t="shared" si="17"/>
      </c>
      <c r="O184" s="20">
        <f t="shared" si="18"/>
      </c>
      <c r="R184" s="6"/>
    </row>
    <row r="185" spans="1:18" ht="12.75">
      <c r="A185" s="1"/>
      <c r="B185" s="3"/>
      <c r="C185" s="3"/>
      <c r="D185" s="3"/>
      <c r="E185" s="3"/>
      <c r="F185" s="3"/>
      <c r="J185" s="13">
        <f t="shared" si="13"/>
      </c>
      <c r="K185" s="20">
        <f t="shared" si="14"/>
      </c>
      <c r="L185" s="20">
        <f t="shared" si="15"/>
      </c>
      <c r="M185" s="20">
        <f t="shared" si="16"/>
      </c>
      <c r="N185" s="20">
        <f t="shared" si="17"/>
      </c>
      <c r="O185" s="20">
        <f t="shared" si="18"/>
      </c>
      <c r="R185" s="6"/>
    </row>
    <row r="186" spans="1:18" ht="12.75">
      <c r="A186" s="1"/>
      <c r="B186" s="3"/>
      <c r="C186" s="3"/>
      <c r="D186" s="3"/>
      <c r="E186" s="3"/>
      <c r="F186" s="3"/>
      <c r="J186" s="13">
        <f t="shared" si="13"/>
      </c>
      <c r="K186" s="20">
        <f t="shared" si="14"/>
      </c>
      <c r="L186" s="20">
        <f t="shared" si="15"/>
      </c>
      <c r="M186" s="20">
        <f t="shared" si="16"/>
      </c>
      <c r="N186" s="20">
        <f t="shared" si="17"/>
      </c>
      <c r="O186" s="20">
        <f t="shared" si="18"/>
      </c>
      <c r="R186" s="6"/>
    </row>
    <row r="187" spans="1:18" ht="12.75">
      <c r="A187" s="1"/>
      <c r="B187" s="3"/>
      <c r="C187" s="3"/>
      <c r="D187" s="3"/>
      <c r="E187" s="3"/>
      <c r="F187" s="3"/>
      <c r="J187" s="13">
        <f t="shared" si="13"/>
      </c>
      <c r="K187" s="20">
        <f t="shared" si="14"/>
      </c>
      <c r="L187" s="20">
        <f t="shared" si="15"/>
      </c>
      <c r="M187" s="20">
        <f t="shared" si="16"/>
      </c>
      <c r="N187" s="20">
        <f t="shared" si="17"/>
      </c>
      <c r="O187" s="20">
        <f t="shared" si="18"/>
      </c>
      <c r="R187" s="6"/>
    </row>
    <row r="188" spans="1:18" ht="12.75">
      <c r="A188" s="1"/>
      <c r="B188" s="3"/>
      <c r="C188" s="3"/>
      <c r="D188" s="3"/>
      <c r="E188" s="3"/>
      <c r="F188" s="3"/>
      <c r="J188" s="13">
        <f t="shared" si="13"/>
      </c>
      <c r="K188" s="20">
        <f t="shared" si="14"/>
      </c>
      <c r="L188" s="20">
        <f t="shared" si="15"/>
      </c>
      <c r="M188" s="20">
        <f t="shared" si="16"/>
      </c>
      <c r="N188" s="20">
        <f t="shared" si="17"/>
      </c>
      <c r="O188" s="20">
        <f t="shared" si="18"/>
      </c>
      <c r="R188" s="6"/>
    </row>
    <row r="189" spans="1:18" ht="12.75">
      <c r="A189" s="1"/>
      <c r="B189" s="3"/>
      <c r="C189" s="3"/>
      <c r="D189" s="3"/>
      <c r="E189" s="3"/>
      <c r="F189" s="3"/>
      <c r="J189" s="13">
        <f t="shared" si="13"/>
      </c>
      <c r="K189" s="20">
        <f t="shared" si="14"/>
      </c>
      <c r="L189" s="20">
        <f t="shared" si="15"/>
      </c>
      <c r="M189" s="20">
        <f t="shared" si="16"/>
      </c>
      <c r="N189" s="20">
        <f t="shared" si="17"/>
      </c>
      <c r="O189" s="20">
        <f t="shared" si="18"/>
      </c>
      <c r="R189" s="6"/>
    </row>
    <row r="190" spans="1:18" ht="12.75">
      <c r="A190" s="1"/>
      <c r="B190" s="3"/>
      <c r="C190" s="3"/>
      <c r="D190" s="3"/>
      <c r="E190" s="3"/>
      <c r="F190" s="3"/>
      <c r="J190" s="13">
        <f t="shared" si="13"/>
      </c>
      <c r="K190" s="20">
        <f t="shared" si="14"/>
      </c>
      <c r="L190" s="20">
        <f t="shared" si="15"/>
      </c>
      <c r="M190" s="20">
        <f t="shared" si="16"/>
      </c>
      <c r="N190" s="20">
        <f t="shared" si="17"/>
      </c>
      <c r="O190" s="20">
        <f t="shared" si="18"/>
      </c>
      <c r="R190" s="6"/>
    </row>
    <row r="191" spans="1:18" ht="12.75">
      <c r="A191" s="1"/>
      <c r="B191" s="3"/>
      <c r="C191" s="3"/>
      <c r="D191" s="3"/>
      <c r="E191" s="3"/>
      <c r="F191" s="3"/>
      <c r="J191" s="13">
        <f t="shared" si="13"/>
      </c>
      <c r="K191" s="20">
        <f t="shared" si="14"/>
      </c>
      <c r="L191" s="20">
        <f t="shared" si="15"/>
      </c>
      <c r="M191" s="20">
        <f t="shared" si="16"/>
      </c>
      <c r="N191" s="20">
        <f t="shared" si="17"/>
      </c>
      <c r="O191" s="20">
        <f t="shared" si="18"/>
      </c>
      <c r="R191" s="6"/>
    </row>
    <row r="192" spans="1:18" ht="12.75">
      <c r="A192" s="1"/>
      <c r="B192" s="3"/>
      <c r="C192" s="3"/>
      <c r="D192" s="3"/>
      <c r="E192" s="3"/>
      <c r="F192" s="3"/>
      <c r="J192" s="13">
        <f t="shared" si="13"/>
      </c>
      <c r="K192" s="20">
        <f t="shared" si="14"/>
      </c>
      <c r="L192" s="20">
        <f t="shared" si="15"/>
      </c>
      <c r="M192" s="20">
        <f t="shared" si="16"/>
      </c>
      <c r="N192" s="20">
        <f t="shared" si="17"/>
      </c>
      <c r="O192" s="20">
        <f t="shared" si="18"/>
      </c>
      <c r="R192" s="6"/>
    </row>
    <row r="193" spans="1:18" ht="12.75">
      <c r="A193" s="1"/>
      <c r="B193" s="3"/>
      <c r="C193" s="3"/>
      <c r="D193" s="3"/>
      <c r="E193" s="3"/>
      <c r="F193" s="3"/>
      <c r="J193" s="13">
        <f t="shared" si="13"/>
      </c>
      <c r="K193" s="20">
        <f t="shared" si="14"/>
      </c>
      <c r="L193" s="20">
        <f t="shared" si="15"/>
      </c>
      <c r="M193" s="20">
        <f t="shared" si="16"/>
      </c>
      <c r="N193" s="20">
        <f t="shared" si="17"/>
      </c>
      <c r="O193" s="20">
        <f t="shared" si="18"/>
      </c>
      <c r="R193" s="6"/>
    </row>
    <row r="194" spans="1:18" ht="12.75">
      <c r="A194" s="1"/>
      <c r="B194" s="3"/>
      <c r="C194" s="3"/>
      <c r="D194" s="3"/>
      <c r="E194" s="3"/>
      <c r="F194" s="3"/>
      <c r="J194" s="13">
        <f t="shared" si="13"/>
      </c>
      <c r="K194" s="20">
        <f t="shared" si="14"/>
      </c>
      <c r="L194" s="20">
        <f t="shared" si="15"/>
      </c>
      <c r="M194" s="20">
        <f t="shared" si="16"/>
      </c>
      <c r="N194" s="20">
        <f t="shared" si="17"/>
      </c>
      <c r="O194" s="20">
        <f t="shared" si="18"/>
      </c>
      <c r="R194" s="6"/>
    </row>
    <row r="195" spans="1:18" ht="12.75">
      <c r="A195" s="1"/>
      <c r="B195" s="3"/>
      <c r="C195" s="3"/>
      <c r="D195" s="3"/>
      <c r="E195" s="3"/>
      <c r="F195" s="3"/>
      <c r="J195" s="13">
        <f t="shared" si="13"/>
      </c>
      <c r="K195" s="20">
        <f t="shared" si="14"/>
      </c>
      <c r="L195" s="20">
        <f t="shared" si="15"/>
      </c>
      <c r="M195" s="20">
        <f t="shared" si="16"/>
      </c>
      <c r="N195" s="20">
        <f t="shared" si="17"/>
      </c>
      <c r="O195" s="20">
        <f t="shared" si="18"/>
      </c>
      <c r="R195" s="6"/>
    </row>
    <row r="196" spans="1:18" ht="12.75">
      <c r="A196" s="1"/>
      <c r="B196" s="3"/>
      <c r="C196" s="3"/>
      <c r="D196" s="3"/>
      <c r="E196" s="3"/>
      <c r="F196" s="3"/>
      <c r="J196" s="13">
        <f t="shared" si="13"/>
      </c>
      <c r="K196" s="20">
        <f t="shared" si="14"/>
      </c>
      <c r="L196" s="20">
        <f t="shared" si="15"/>
      </c>
      <c r="M196" s="20">
        <f t="shared" si="16"/>
      </c>
      <c r="N196" s="20">
        <f t="shared" si="17"/>
      </c>
      <c r="O196" s="20">
        <f t="shared" si="18"/>
      </c>
      <c r="R196" s="6"/>
    </row>
    <row r="197" spans="1:18" ht="12.75">
      <c r="A197" s="1"/>
      <c r="B197" s="3"/>
      <c r="C197" s="3"/>
      <c r="D197" s="3"/>
      <c r="E197" s="3"/>
      <c r="F197" s="3"/>
      <c r="J197" s="13">
        <f t="shared" si="13"/>
      </c>
      <c r="K197" s="20">
        <f t="shared" si="14"/>
      </c>
      <c r="L197" s="20">
        <f t="shared" si="15"/>
      </c>
      <c r="M197" s="20">
        <f t="shared" si="16"/>
      </c>
      <c r="N197" s="20">
        <f t="shared" si="17"/>
      </c>
      <c r="O197" s="20">
        <f t="shared" si="18"/>
      </c>
      <c r="R197" s="6"/>
    </row>
    <row r="198" spans="1:18" ht="12.75">
      <c r="A198" s="1"/>
      <c r="B198" s="3"/>
      <c r="C198" s="3"/>
      <c r="D198" s="3"/>
      <c r="E198" s="3"/>
      <c r="F198" s="3"/>
      <c r="J198" s="13">
        <f t="shared" si="13"/>
      </c>
      <c r="K198" s="20">
        <f t="shared" si="14"/>
      </c>
      <c r="L198" s="20">
        <f t="shared" si="15"/>
      </c>
      <c r="M198" s="20">
        <f t="shared" si="16"/>
      </c>
      <c r="N198" s="20">
        <f t="shared" si="17"/>
      </c>
      <c r="O198" s="20">
        <f t="shared" si="18"/>
      </c>
      <c r="R198" s="6"/>
    </row>
    <row r="199" spans="1:18" ht="12.75">
      <c r="A199" s="1"/>
      <c r="B199" s="3"/>
      <c r="C199" s="3"/>
      <c r="D199" s="3"/>
      <c r="E199" s="3"/>
      <c r="F199" s="3"/>
      <c r="J199" s="13">
        <f t="shared" si="13"/>
      </c>
      <c r="K199" s="20">
        <f t="shared" si="14"/>
      </c>
      <c r="L199" s="20">
        <f t="shared" si="15"/>
      </c>
      <c r="M199" s="20">
        <f t="shared" si="16"/>
      </c>
      <c r="N199" s="20">
        <f t="shared" si="17"/>
      </c>
      <c r="O199" s="20">
        <f t="shared" si="18"/>
      </c>
      <c r="R199" s="6"/>
    </row>
    <row r="200" spans="1:18" ht="12.75">
      <c r="A200" s="1"/>
      <c r="B200" s="3"/>
      <c r="C200" s="3"/>
      <c r="D200" s="3"/>
      <c r="E200" s="3"/>
      <c r="F200" s="3"/>
      <c r="J200" s="13">
        <f t="shared" si="13"/>
      </c>
      <c r="K200" s="20">
        <f t="shared" si="14"/>
      </c>
      <c r="L200" s="20">
        <f t="shared" si="15"/>
      </c>
      <c r="M200" s="20">
        <f t="shared" si="16"/>
      </c>
      <c r="N200" s="20">
        <f t="shared" si="17"/>
      </c>
      <c r="O200" s="20">
        <f t="shared" si="18"/>
      </c>
      <c r="R200" s="6"/>
    </row>
    <row r="201" spans="1:18" ht="12.75">
      <c r="A201" s="1"/>
      <c r="B201" s="3"/>
      <c r="C201" s="3"/>
      <c r="D201" s="3"/>
      <c r="E201" s="3"/>
      <c r="F201" s="3"/>
      <c r="J201" s="13">
        <f t="shared" si="13"/>
      </c>
      <c r="K201" s="20">
        <f t="shared" si="14"/>
      </c>
      <c r="L201" s="20">
        <f t="shared" si="15"/>
      </c>
      <c r="M201" s="20">
        <f t="shared" si="16"/>
      </c>
      <c r="N201" s="20">
        <f t="shared" si="17"/>
      </c>
      <c r="O201" s="20">
        <f t="shared" si="18"/>
      </c>
      <c r="R201" s="6"/>
    </row>
    <row r="202" spans="1:18" ht="12.75">
      <c r="A202" s="1"/>
      <c r="B202" s="3"/>
      <c r="C202" s="3"/>
      <c r="D202" s="3"/>
      <c r="E202" s="3"/>
      <c r="F202" s="3"/>
      <c r="J202" s="13">
        <f t="shared" si="13"/>
      </c>
      <c r="K202" s="20">
        <f t="shared" si="14"/>
      </c>
      <c r="L202" s="20">
        <f t="shared" si="15"/>
      </c>
      <c r="M202" s="20">
        <f t="shared" si="16"/>
      </c>
      <c r="N202" s="20">
        <f t="shared" si="17"/>
      </c>
      <c r="O202" s="20">
        <f t="shared" si="18"/>
      </c>
      <c r="R202" s="6"/>
    </row>
    <row r="203" spans="1:18" ht="12.75">
      <c r="A203" s="1"/>
      <c r="B203" s="3"/>
      <c r="C203" s="3"/>
      <c r="D203" s="3"/>
      <c r="E203" s="3"/>
      <c r="F203" s="3"/>
      <c r="J203" s="13">
        <f t="shared" si="13"/>
      </c>
      <c r="K203" s="20">
        <f t="shared" si="14"/>
      </c>
      <c r="L203" s="20">
        <f t="shared" si="15"/>
      </c>
      <c r="M203" s="20">
        <f t="shared" si="16"/>
      </c>
      <c r="N203" s="20">
        <f t="shared" si="17"/>
      </c>
      <c r="O203" s="20">
        <f t="shared" si="18"/>
      </c>
      <c r="R203" s="6"/>
    </row>
    <row r="204" spans="1:18" ht="12.75">
      <c r="A204" s="1"/>
      <c r="B204" s="3"/>
      <c r="C204" s="3"/>
      <c r="D204" s="3"/>
      <c r="E204" s="3"/>
      <c r="F204" s="3"/>
      <c r="J204" s="13">
        <f t="shared" si="13"/>
      </c>
      <c r="K204" s="20">
        <f t="shared" si="14"/>
      </c>
      <c r="L204" s="20">
        <f t="shared" si="15"/>
      </c>
      <c r="M204" s="20">
        <f t="shared" si="16"/>
      </c>
      <c r="N204" s="20">
        <f t="shared" si="17"/>
      </c>
      <c r="O204" s="20">
        <f t="shared" si="18"/>
      </c>
      <c r="R204" s="6"/>
    </row>
    <row r="205" spans="1:18" ht="12.75">
      <c r="A205" s="1"/>
      <c r="B205" s="3"/>
      <c r="C205" s="3"/>
      <c r="D205" s="3"/>
      <c r="E205" s="3"/>
      <c r="F205" s="3"/>
      <c r="J205" s="13">
        <f t="shared" si="13"/>
      </c>
      <c r="K205" s="20">
        <f t="shared" si="14"/>
      </c>
      <c r="L205" s="20">
        <f t="shared" si="15"/>
      </c>
      <c r="M205" s="20">
        <f t="shared" si="16"/>
      </c>
      <c r="N205" s="20">
        <f t="shared" si="17"/>
      </c>
      <c r="O205" s="20">
        <f t="shared" si="18"/>
      </c>
      <c r="R205" s="6"/>
    </row>
    <row r="206" spans="1:18" ht="12.75">
      <c r="A206" s="1"/>
      <c r="B206" s="3"/>
      <c r="C206" s="3"/>
      <c r="D206" s="3"/>
      <c r="E206" s="3"/>
      <c r="F206" s="3"/>
      <c r="J206" s="13">
        <f t="shared" si="13"/>
      </c>
      <c r="K206" s="20">
        <f t="shared" si="14"/>
      </c>
      <c r="L206" s="20">
        <f t="shared" si="15"/>
      </c>
      <c r="M206" s="20">
        <f t="shared" si="16"/>
      </c>
      <c r="N206" s="20">
        <f t="shared" si="17"/>
      </c>
      <c r="O206" s="20">
        <f t="shared" si="18"/>
      </c>
      <c r="R206" s="6"/>
    </row>
    <row r="207" spans="1:18" ht="12.75">
      <c r="A207" s="1"/>
      <c r="B207" s="3"/>
      <c r="C207" s="3"/>
      <c r="D207" s="3"/>
      <c r="E207" s="3"/>
      <c r="F207" s="3"/>
      <c r="J207" s="13">
        <f t="shared" si="13"/>
      </c>
      <c r="K207" s="20">
        <f t="shared" si="14"/>
      </c>
      <c r="L207" s="20">
        <f t="shared" si="15"/>
      </c>
      <c r="M207" s="20">
        <f t="shared" si="16"/>
      </c>
      <c r="N207" s="20">
        <f t="shared" si="17"/>
      </c>
      <c r="O207" s="20">
        <f t="shared" si="18"/>
      </c>
      <c r="R207" s="6"/>
    </row>
    <row r="208" spans="1:18" ht="12.75">
      <c r="A208" s="1"/>
      <c r="B208" s="3"/>
      <c r="C208" s="3"/>
      <c r="D208" s="3"/>
      <c r="E208" s="3"/>
      <c r="F208" s="3"/>
      <c r="J208" s="13">
        <f t="shared" si="13"/>
      </c>
      <c r="K208" s="20">
        <f t="shared" si="14"/>
      </c>
      <c r="L208" s="20">
        <f t="shared" si="15"/>
      </c>
      <c r="M208" s="20">
        <f t="shared" si="16"/>
      </c>
      <c r="N208" s="20">
        <f t="shared" si="17"/>
      </c>
      <c r="O208" s="20">
        <f t="shared" si="18"/>
      </c>
      <c r="R208" s="6"/>
    </row>
    <row r="209" spans="1:18" ht="12.75">
      <c r="A209" s="1"/>
      <c r="B209" s="3"/>
      <c r="C209" s="3"/>
      <c r="D209" s="3"/>
      <c r="E209" s="3"/>
      <c r="F209" s="3"/>
      <c r="J209" s="13">
        <f t="shared" si="13"/>
      </c>
      <c r="K209" s="20">
        <f t="shared" si="14"/>
      </c>
      <c r="L209" s="20">
        <f t="shared" si="15"/>
      </c>
      <c r="M209" s="20">
        <f t="shared" si="16"/>
      </c>
      <c r="N209" s="20">
        <f t="shared" si="17"/>
      </c>
      <c r="O209" s="20">
        <f t="shared" si="18"/>
      </c>
      <c r="R209" s="6"/>
    </row>
    <row r="210" spans="1:18" ht="12.75">
      <c r="A210" s="1"/>
      <c r="B210" s="3"/>
      <c r="C210" s="3"/>
      <c r="D210" s="3"/>
      <c r="E210" s="3"/>
      <c r="F210" s="3"/>
      <c r="J210" s="13">
        <f t="shared" si="13"/>
      </c>
      <c r="K210" s="20">
        <f t="shared" si="14"/>
      </c>
      <c r="L210" s="20">
        <f t="shared" si="15"/>
      </c>
      <c r="M210" s="20">
        <f t="shared" si="16"/>
      </c>
      <c r="N210" s="20">
        <f t="shared" si="17"/>
      </c>
      <c r="O210" s="20">
        <f t="shared" si="18"/>
      </c>
      <c r="R210" s="6"/>
    </row>
    <row r="211" spans="1:18" ht="12.75">
      <c r="A211" s="1"/>
      <c r="B211" s="3"/>
      <c r="C211" s="3"/>
      <c r="D211" s="3"/>
      <c r="E211" s="3"/>
      <c r="F211" s="3"/>
      <c r="J211" s="13">
        <f t="shared" si="13"/>
      </c>
      <c r="K211" s="20">
        <f t="shared" si="14"/>
      </c>
      <c r="L211" s="20">
        <f t="shared" si="15"/>
      </c>
      <c r="M211" s="20">
        <f t="shared" si="16"/>
      </c>
      <c r="N211" s="20">
        <f t="shared" si="17"/>
      </c>
      <c r="O211" s="20">
        <f t="shared" si="18"/>
      </c>
      <c r="R211" s="6"/>
    </row>
    <row r="212" spans="1:18" ht="12.75">
      <c r="A212" s="1"/>
      <c r="B212" s="3"/>
      <c r="C212" s="3"/>
      <c r="D212" s="3"/>
      <c r="E212" s="3"/>
      <c r="F212" s="3"/>
      <c r="J212" s="13">
        <f t="shared" si="13"/>
      </c>
      <c r="K212" s="20">
        <f t="shared" si="14"/>
      </c>
      <c r="L212" s="20">
        <f t="shared" si="15"/>
      </c>
      <c r="M212" s="20">
        <f t="shared" si="16"/>
      </c>
      <c r="N212" s="20">
        <f t="shared" si="17"/>
      </c>
      <c r="O212" s="20">
        <f t="shared" si="18"/>
      </c>
      <c r="R212" s="6"/>
    </row>
    <row r="213" spans="1:18" ht="12.75">
      <c r="A213" s="1"/>
      <c r="B213" s="3"/>
      <c r="C213" s="3"/>
      <c r="D213" s="3"/>
      <c r="E213" s="3"/>
      <c r="F213" s="3"/>
      <c r="J213" s="13">
        <f t="shared" si="13"/>
      </c>
      <c r="K213" s="20">
        <f t="shared" si="14"/>
      </c>
      <c r="L213" s="20">
        <f t="shared" si="15"/>
      </c>
      <c r="M213" s="20">
        <f t="shared" si="16"/>
      </c>
      <c r="N213" s="20">
        <f t="shared" si="17"/>
      </c>
      <c r="O213" s="20">
        <f t="shared" si="18"/>
      </c>
      <c r="R213" s="6"/>
    </row>
    <row r="214" spans="1:18" ht="12.75">
      <c r="A214" s="1"/>
      <c r="B214" s="3"/>
      <c r="C214" s="3"/>
      <c r="D214" s="3"/>
      <c r="E214" s="3"/>
      <c r="F214" s="3"/>
      <c r="J214" s="13">
        <f t="shared" si="13"/>
      </c>
      <c r="K214" s="20">
        <f t="shared" si="14"/>
      </c>
      <c r="L214" s="20">
        <f t="shared" si="15"/>
      </c>
      <c r="M214" s="20">
        <f t="shared" si="16"/>
      </c>
      <c r="N214" s="20">
        <f t="shared" si="17"/>
      </c>
      <c r="O214" s="20">
        <f t="shared" si="18"/>
      </c>
      <c r="R214" s="6"/>
    </row>
    <row r="215" spans="1:18" ht="12.75">
      <c r="A215" s="1"/>
      <c r="B215" s="3"/>
      <c r="C215" s="3"/>
      <c r="D215" s="3"/>
      <c r="E215" s="3"/>
      <c r="F215" s="3"/>
      <c r="J215" s="13">
        <f t="shared" si="13"/>
      </c>
      <c r="K215" s="20">
        <f t="shared" si="14"/>
      </c>
      <c r="L215" s="20">
        <f t="shared" si="15"/>
      </c>
      <c r="M215" s="20">
        <f t="shared" si="16"/>
      </c>
      <c r="N215" s="20">
        <f t="shared" si="17"/>
      </c>
      <c r="O215" s="20">
        <f t="shared" si="18"/>
      </c>
      <c r="R215" s="6"/>
    </row>
    <row r="216" spans="1:18" ht="12.75">
      <c r="A216" s="1"/>
      <c r="B216" s="3"/>
      <c r="C216" s="3"/>
      <c r="D216" s="3"/>
      <c r="E216" s="3"/>
      <c r="F216" s="3"/>
      <c r="J216" s="13">
        <f t="shared" si="13"/>
      </c>
      <c r="K216" s="20">
        <f t="shared" si="14"/>
      </c>
      <c r="L216" s="20">
        <f t="shared" si="15"/>
      </c>
      <c r="M216" s="20">
        <f t="shared" si="16"/>
      </c>
      <c r="N216" s="20">
        <f t="shared" si="17"/>
      </c>
      <c r="O216" s="20">
        <f t="shared" si="18"/>
      </c>
      <c r="R216" s="6"/>
    </row>
    <row r="217" spans="1:18" ht="12.75">
      <c r="A217" s="1"/>
      <c r="B217" s="3"/>
      <c r="C217" s="3"/>
      <c r="D217" s="3"/>
      <c r="E217" s="3"/>
      <c r="F217" s="3"/>
      <c r="J217" s="13">
        <f t="shared" si="13"/>
      </c>
      <c r="K217" s="20">
        <f t="shared" si="14"/>
      </c>
      <c r="L217" s="20">
        <f t="shared" si="15"/>
      </c>
      <c r="M217" s="20">
        <f t="shared" si="16"/>
      </c>
      <c r="N217" s="20">
        <f t="shared" si="17"/>
      </c>
      <c r="O217" s="20">
        <f t="shared" si="18"/>
      </c>
      <c r="R217" s="6"/>
    </row>
    <row r="218" spans="1:18" ht="12.75">
      <c r="A218" s="1"/>
      <c r="B218" s="3"/>
      <c r="C218" s="3"/>
      <c r="D218" s="3"/>
      <c r="E218" s="3"/>
      <c r="F218" s="3"/>
      <c r="J218" s="13">
        <f aca="true" t="shared" si="19" ref="J218:J281">IF(A218-A219=0,"",A218)</f>
      </c>
      <c r="K218" s="20">
        <f aca="true" t="shared" si="20" ref="K218:K281">IF(B218-A20183=0,"",0-B218)</f>
      </c>
      <c r="L218" s="20">
        <f t="shared" si="15"/>
      </c>
      <c r="M218" s="20">
        <f t="shared" si="16"/>
      </c>
      <c r="N218" s="20">
        <f t="shared" si="17"/>
      </c>
      <c r="O218" s="20">
        <f t="shared" si="18"/>
      </c>
      <c r="R218" s="6"/>
    </row>
    <row r="219" spans="1:18" ht="12.75">
      <c r="A219" s="1"/>
      <c r="B219" s="3"/>
      <c r="C219" s="3"/>
      <c r="D219" s="3"/>
      <c r="E219" s="3"/>
      <c r="F219" s="3"/>
      <c r="J219" s="13">
        <f t="shared" si="19"/>
      </c>
      <c r="K219" s="20">
        <f t="shared" si="20"/>
      </c>
      <c r="L219" s="20">
        <f t="shared" si="15"/>
      </c>
      <c r="M219" s="20">
        <f t="shared" si="16"/>
      </c>
      <c r="N219" s="20">
        <f t="shared" si="17"/>
      </c>
      <c r="O219" s="20">
        <f t="shared" si="18"/>
      </c>
      <c r="R219" s="6"/>
    </row>
    <row r="220" spans="1:18" ht="12.75">
      <c r="A220" s="1"/>
      <c r="B220" s="3"/>
      <c r="C220" s="3"/>
      <c r="D220" s="3"/>
      <c r="E220" s="3"/>
      <c r="F220" s="3"/>
      <c r="J220" s="13">
        <f t="shared" si="19"/>
      </c>
      <c r="K220" s="20">
        <f t="shared" si="20"/>
      </c>
      <c r="L220" s="20">
        <f t="shared" si="15"/>
      </c>
      <c r="M220" s="20">
        <f t="shared" si="16"/>
      </c>
      <c r="N220" s="20">
        <f t="shared" si="17"/>
      </c>
      <c r="O220" s="20">
        <f t="shared" si="18"/>
      </c>
      <c r="R220" s="6"/>
    </row>
    <row r="221" spans="1:18" ht="12.75">
      <c r="A221" s="1"/>
      <c r="B221" s="3"/>
      <c r="C221" s="3"/>
      <c r="D221" s="3"/>
      <c r="E221" s="3"/>
      <c r="F221" s="3"/>
      <c r="J221" s="13">
        <f t="shared" si="19"/>
      </c>
      <c r="K221" s="20">
        <f t="shared" si="20"/>
      </c>
      <c r="L221" s="20">
        <f t="shared" si="15"/>
      </c>
      <c r="M221" s="20">
        <f t="shared" si="16"/>
      </c>
      <c r="N221" s="20">
        <f t="shared" si="17"/>
      </c>
      <c r="O221" s="20">
        <f t="shared" si="18"/>
      </c>
      <c r="R221" s="6"/>
    </row>
    <row r="222" spans="1:18" ht="12.75">
      <c r="A222" s="1"/>
      <c r="B222" s="3"/>
      <c r="C222" s="3"/>
      <c r="D222" s="3"/>
      <c r="E222" s="3"/>
      <c r="F222" s="3"/>
      <c r="J222" s="13">
        <f t="shared" si="19"/>
      </c>
      <c r="K222" s="20">
        <f t="shared" si="20"/>
      </c>
      <c r="L222" s="20">
        <f t="shared" si="15"/>
      </c>
      <c r="M222" s="20">
        <f t="shared" si="16"/>
      </c>
      <c r="N222" s="20">
        <f t="shared" si="17"/>
      </c>
      <c r="O222" s="20">
        <f t="shared" si="18"/>
      </c>
      <c r="R222" s="6"/>
    </row>
    <row r="223" spans="1:18" ht="12.75">
      <c r="A223" s="1"/>
      <c r="B223" s="3"/>
      <c r="C223" s="3"/>
      <c r="D223" s="3"/>
      <c r="E223" s="3"/>
      <c r="F223" s="3"/>
      <c r="J223" s="13">
        <f t="shared" si="19"/>
      </c>
      <c r="K223" s="20">
        <f t="shared" si="20"/>
      </c>
      <c r="L223" s="20">
        <f t="shared" si="15"/>
      </c>
      <c r="M223" s="20">
        <f t="shared" si="16"/>
      </c>
      <c r="N223" s="20">
        <f t="shared" si="17"/>
      </c>
      <c r="O223" s="20">
        <f t="shared" si="18"/>
      </c>
      <c r="R223" s="6"/>
    </row>
    <row r="224" spans="1:18" ht="12.75">
      <c r="A224" s="1"/>
      <c r="B224" s="3"/>
      <c r="C224" s="3"/>
      <c r="D224" s="3"/>
      <c r="E224" s="3"/>
      <c r="F224" s="3"/>
      <c r="J224" s="13">
        <f t="shared" si="19"/>
      </c>
      <c r="K224" s="20">
        <f t="shared" si="20"/>
      </c>
      <c r="L224" s="20">
        <f t="shared" si="15"/>
      </c>
      <c r="M224" s="20">
        <f t="shared" si="16"/>
      </c>
      <c r="N224" s="20">
        <f t="shared" si="17"/>
      </c>
      <c r="O224" s="20">
        <f t="shared" si="18"/>
      </c>
      <c r="R224" s="6"/>
    </row>
    <row r="225" spans="1:18" ht="12.75">
      <c r="A225" s="1"/>
      <c r="B225" s="3"/>
      <c r="C225" s="3"/>
      <c r="D225" s="3"/>
      <c r="E225" s="3"/>
      <c r="F225" s="3"/>
      <c r="J225" s="13">
        <f t="shared" si="19"/>
      </c>
      <c r="K225" s="20">
        <f t="shared" si="20"/>
      </c>
      <c r="L225" s="20">
        <f t="shared" si="15"/>
      </c>
      <c r="M225" s="20">
        <f t="shared" si="16"/>
      </c>
      <c r="N225" s="20">
        <f t="shared" si="17"/>
      </c>
      <c r="O225" s="20">
        <f t="shared" si="18"/>
      </c>
      <c r="R225" s="6"/>
    </row>
    <row r="226" spans="1:18" ht="12.75">
      <c r="A226" s="1"/>
      <c r="B226" s="3"/>
      <c r="C226" s="3"/>
      <c r="D226" s="3"/>
      <c r="E226" s="3"/>
      <c r="F226" s="3"/>
      <c r="J226" s="13">
        <f t="shared" si="19"/>
      </c>
      <c r="K226" s="20">
        <f t="shared" si="20"/>
      </c>
      <c r="L226" s="20">
        <f t="shared" si="15"/>
      </c>
      <c r="M226" s="20">
        <f t="shared" si="16"/>
      </c>
      <c r="N226" s="20">
        <f t="shared" si="17"/>
      </c>
      <c r="O226" s="20">
        <f t="shared" si="18"/>
      </c>
      <c r="R226" s="6"/>
    </row>
    <row r="227" spans="1:18" ht="12.75">
      <c r="A227" s="1"/>
      <c r="B227" s="3"/>
      <c r="C227" s="3"/>
      <c r="D227" s="3"/>
      <c r="E227" s="3"/>
      <c r="F227" s="3"/>
      <c r="J227" s="13">
        <f t="shared" si="19"/>
      </c>
      <c r="K227" s="20">
        <f t="shared" si="20"/>
      </c>
      <c r="L227" s="20">
        <f t="shared" si="15"/>
      </c>
      <c r="M227" s="20">
        <f t="shared" si="16"/>
      </c>
      <c r="N227" s="20">
        <f t="shared" si="17"/>
      </c>
      <c r="O227" s="20">
        <f t="shared" si="18"/>
      </c>
      <c r="R227" s="6"/>
    </row>
    <row r="228" spans="1:18" ht="12.75">
      <c r="A228" s="1"/>
      <c r="B228" s="3"/>
      <c r="C228" s="3"/>
      <c r="D228" s="3"/>
      <c r="E228" s="3"/>
      <c r="F228" s="3"/>
      <c r="J228" s="13">
        <f t="shared" si="19"/>
      </c>
      <c r="K228" s="20">
        <f t="shared" si="20"/>
      </c>
      <c r="L228" s="20">
        <f t="shared" si="15"/>
      </c>
      <c r="M228" s="20">
        <f t="shared" si="16"/>
      </c>
      <c r="N228" s="20">
        <f t="shared" si="17"/>
      </c>
      <c r="O228" s="20">
        <f t="shared" si="18"/>
      </c>
      <c r="R228" s="6"/>
    </row>
    <row r="229" spans="1:18" ht="12.75">
      <c r="A229" s="1"/>
      <c r="B229" s="3"/>
      <c r="C229" s="3"/>
      <c r="D229" s="3"/>
      <c r="E229" s="3"/>
      <c r="F229" s="3"/>
      <c r="J229" s="13">
        <f t="shared" si="19"/>
      </c>
      <c r="K229" s="11">
        <f t="shared" si="20"/>
      </c>
      <c r="L229" s="11">
        <f t="shared" si="15"/>
      </c>
      <c r="M229" s="11">
        <f t="shared" si="16"/>
      </c>
      <c r="N229" s="11">
        <f t="shared" si="17"/>
      </c>
      <c r="O229" s="11">
        <f t="shared" si="18"/>
      </c>
      <c r="R229" s="6"/>
    </row>
    <row r="230" spans="1:18" ht="12.75">
      <c r="A230" s="1"/>
      <c r="B230" s="3"/>
      <c r="C230" s="3"/>
      <c r="D230" s="3"/>
      <c r="E230" s="3"/>
      <c r="F230" s="3"/>
      <c r="J230" s="13">
        <f t="shared" si="19"/>
      </c>
      <c r="K230" s="11">
        <f t="shared" si="20"/>
      </c>
      <c r="L230" s="11">
        <f t="shared" si="15"/>
      </c>
      <c r="M230" s="11">
        <f t="shared" si="16"/>
      </c>
      <c r="N230" s="11">
        <f t="shared" si="17"/>
      </c>
      <c r="O230" s="11">
        <f t="shared" si="18"/>
      </c>
      <c r="R230" s="6"/>
    </row>
    <row r="231" spans="2:18" ht="12.75">
      <c r="B231" s="6"/>
      <c r="C231" s="6"/>
      <c r="D231" s="6"/>
      <c r="E231" s="6"/>
      <c r="F231" s="6"/>
      <c r="J231" s="13">
        <f t="shared" si="19"/>
      </c>
      <c r="K231" s="11">
        <f t="shared" si="20"/>
      </c>
      <c r="L231" s="11">
        <f t="shared" si="15"/>
      </c>
      <c r="M231" s="11">
        <f t="shared" si="16"/>
      </c>
      <c r="N231" s="11">
        <f t="shared" si="17"/>
      </c>
      <c r="O231" s="11">
        <f t="shared" si="18"/>
      </c>
      <c r="R231" s="6"/>
    </row>
    <row r="232" spans="2:18" ht="12.75">
      <c r="B232" s="6"/>
      <c r="C232" s="6"/>
      <c r="D232" s="6"/>
      <c r="E232" s="6"/>
      <c r="F232" s="6"/>
      <c r="J232" s="13">
        <f t="shared" si="19"/>
      </c>
      <c r="K232" s="11">
        <f t="shared" si="20"/>
      </c>
      <c r="L232" s="11">
        <f t="shared" si="15"/>
      </c>
      <c r="M232" s="11">
        <f t="shared" si="16"/>
      </c>
      <c r="N232" s="11">
        <f t="shared" si="17"/>
      </c>
      <c r="O232" s="11">
        <f t="shared" si="18"/>
      </c>
      <c r="R232" s="6"/>
    </row>
    <row r="233" spans="2:18" ht="12.75">
      <c r="B233" s="6"/>
      <c r="C233" s="6"/>
      <c r="D233" s="6"/>
      <c r="E233" s="6"/>
      <c r="F233" s="6"/>
      <c r="J233" s="13">
        <f t="shared" si="19"/>
      </c>
      <c r="K233" s="11">
        <f t="shared" si="20"/>
      </c>
      <c r="L233" s="11">
        <f aca="true" t="shared" si="21" ref="L233:L296">IF(C233-B20198=0,"",0-C233)</f>
      </c>
      <c r="M233" s="11">
        <f aca="true" t="shared" si="22" ref="M233:M296">IF(D233-C20198=0,"",0-D233)</f>
      </c>
      <c r="N233" s="11">
        <f aca="true" t="shared" si="23" ref="N233:N296">IF(E233-D20198=0,"",0-E233)</f>
      </c>
      <c r="O233" s="11">
        <f aca="true" t="shared" si="24" ref="O233:O296">IF(F233-E20198=0,"",0-F233)</f>
      </c>
      <c r="R233" s="6"/>
    </row>
    <row r="234" spans="2:18" ht="12.75">
      <c r="B234" s="6"/>
      <c r="C234" s="6"/>
      <c r="D234" s="6"/>
      <c r="E234" s="6"/>
      <c r="F234" s="6"/>
      <c r="J234" s="13">
        <f t="shared" si="19"/>
      </c>
      <c r="K234" s="11">
        <f t="shared" si="20"/>
      </c>
      <c r="L234" s="11">
        <f t="shared" si="21"/>
      </c>
      <c r="M234" s="11">
        <f t="shared" si="22"/>
      </c>
      <c r="N234" s="11">
        <f t="shared" si="23"/>
      </c>
      <c r="O234" s="11">
        <f t="shared" si="24"/>
      </c>
      <c r="R234" s="6"/>
    </row>
    <row r="235" spans="2:18" ht="12.75">
      <c r="B235" s="6"/>
      <c r="C235" s="6"/>
      <c r="D235" s="6"/>
      <c r="E235" s="6"/>
      <c r="F235" s="6"/>
      <c r="J235" s="13">
        <f t="shared" si="19"/>
      </c>
      <c r="K235" s="11">
        <f t="shared" si="20"/>
      </c>
      <c r="L235" s="11">
        <f t="shared" si="21"/>
      </c>
      <c r="M235" s="11">
        <f t="shared" si="22"/>
      </c>
      <c r="N235" s="11">
        <f t="shared" si="23"/>
      </c>
      <c r="O235" s="11">
        <f t="shared" si="24"/>
      </c>
      <c r="R235" s="6"/>
    </row>
    <row r="236" spans="2:18" ht="12.75">
      <c r="B236" s="6"/>
      <c r="C236" s="6"/>
      <c r="D236" s="6"/>
      <c r="E236" s="6"/>
      <c r="F236" s="6"/>
      <c r="J236" s="13">
        <f t="shared" si="19"/>
      </c>
      <c r="K236" s="11">
        <f t="shared" si="20"/>
      </c>
      <c r="L236" s="11">
        <f t="shared" si="21"/>
      </c>
      <c r="M236" s="11">
        <f t="shared" si="22"/>
      </c>
      <c r="N236" s="11">
        <f t="shared" si="23"/>
      </c>
      <c r="O236" s="11">
        <f t="shared" si="24"/>
      </c>
      <c r="R236" s="6"/>
    </row>
    <row r="237" spans="2:18" ht="12.75">
      <c r="B237" s="6"/>
      <c r="C237" s="6"/>
      <c r="D237" s="6"/>
      <c r="E237" s="6"/>
      <c r="F237" s="6"/>
      <c r="J237" s="13">
        <f t="shared" si="19"/>
      </c>
      <c r="K237" s="11">
        <f t="shared" si="20"/>
      </c>
      <c r="L237" s="11">
        <f t="shared" si="21"/>
      </c>
      <c r="M237" s="11">
        <f t="shared" si="22"/>
      </c>
      <c r="N237" s="11">
        <f t="shared" si="23"/>
      </c>
      <c r="O237" s="11">
        <f t="shared" si="24"/>
      </c>
      <c r="R237" s="6"/>
    </row>
    <row r="238" spans="2:18" ht="12.75">
      <c r="B238" s="6"/>
      <c r="C238" s="6"/>
      <c r="D238" s="6"/>
      <c r="E238" s="6"/>
      <c r="F238" s="6"/>
      <c r="J238" s="13">
        <f t="shared" si="19"/>
      </c>
      <c r="K238" s="11">
        <f t="shared" si="20"/>
      </c>
      <c r="L238" s="11">
        <f t="shared" si="21"/>
      </c>
      <c r="M238" s="11">
        <f t="shared" si="22"/>
      </c>
      <c r="N238" s="11">
        <f t="shared" si="23"/>
      </c>
      <c r="O238" s="11">
        <f t="shared" si="24"/>
      </c>
      <c r="R238" s="6"/>
    </row>
    <row r="239" spans="2:18" ht="12.75">
      <c r="B239" s="6"/>
      <c r="C239" s="6"/>
      <c r="D239" s="6"/>
      <c r="E239" s="6"/>
      <c r="F239" s="6"/>
      <c r="J239" s="13">
        <f t="shared" si="19"/>
      </c>
      <c r="K239" s="11">
        <f t="shared" si="20"/>
      </c>
      <c r="L239" s="11">
        <f t="shared" si="21"/>
      </c>
      <c r="M239" s="11">
        <f t="shared" si="22"/>
      </c>
      <c r="N239" s="11">
        <f t="shared" si="23"/>
      </c>
      <c r="O239" s="11">
        <f t="shared" si="24"/>
      </c>
      <c r="R239" s="6"/>
    </row>
    <row r="240" spans="2:18" ht="12.75">
      <c r="B240" s="6"/>
      <c r="C240" s="6"/>
      <c r="D240" s="6"/>
      <c r="E240" s="6"/>
      <c r="F240" s="6"/>
      <c r="J240" s="13">
        <f t="shared" si="19"/>
      </c>
      <c r="K240" s="11">
        <f t="shared" si="20"/>
      </c>
      <c r="L240" s="11">
        <f t="shared" si="21"/>
      </c>
      <c r="M240" s="11">
        <f t="shared" si="22"/>
      </c>
      <c r="N240" s="11">
        <f t="shared" si="23"/>
      </c>
      <c r="O240" s="11">
        <f t="shared" si="24"/>
      </c>
      <c r="R240" s="6"/>
    </row>
    <row r="241" spans="2:18" ht="12.75">
      <c r="B241" s="6"/>
      <c r="C241" s="6"/>
      <c r="D241" s="6"/>
      <c r="E241" s="6"/>
      <c r="F241" s="6"/>
      <c r="J241" s="13">
        <f t="shared" si="19"/>
      </c>
      <c r="K241" s="11">
        <f t="shared" si="20"/>
      </c>
      <c r="L241" s="11">
        <f t="shared" si="21"/>
      </c>
      <c r="M241" s="11">
        <f t="shared" si="22"/>
      </c>
      <c r="N241" s="11">
        <f t="shared" si="23"/>
      </c>
      <c r="O241" s="11">
        <f t="shared" si="24"/>
      </c>
      <c r="R241" s="6"/>
    </row>
    <row r="242" spans="2:18" ht="12.75">
      <c r="B242" s="6"/>
      <c r="C242" s="6"/>
      <c r="D242" s="6"/>
      <c r="E242" s="6"/>
      <c r="F242" s="6"/>
      <c r="J242" s="13">
        <f t="shared" si="19"/>
      </c>
      <c r="K242" s="11">
        <f t="shared" si="20"/>
      </c>
      <c r="L242" s="11">
        <f t="shared" si="21"/>
      </c>
      <c r="M242" s="11">
        <f t="shared" si="22"/>
      </c>
      <c r="N242" s="11">
        <f t="shared" si="23"/>
      </c>
      <c r="O242" s="11">
        <f t="shared" si="24"/>
      </c>
      <c r="R242" s="6"/>
    </row>
    <row r="243" spans="2:18" ht="12.75">
      <c r="B243" s="6"/>
      <c r="C243" s="6"/>
      <c r="D243" s="6"/>
      <c r="E243" s="6"/>
      <c r="F243" s="6"/>
      <c r="J243" s="13">
        <f t="shared" si="19"/>
      </c>
      <c r="K243" s="11">
        <f t="shared" si="20"/>
      </c>
      <c r="L243" s="11">
        <f t="shared" si="21"/>
      </c>
      <c r="M243" s="11">
        <f t="shared" si="22"/>
      </c>
      <c r="N243" s="11">
        <f t="shared" si="23"/>
      </c>
      <c r="O243" s="11">
        <f t="shared" si="24"/>
      </c>
      <c r="R243" s="6"/>
    </row>
    <row r="244" spans="2:18" ht="12.75">
      <c r="B244" s="6"/>
      <c r="C244" s="6"/>
      <c r="D244" s="6"/>
      <c r="E244" s="6"/>
      <c r="F244" s="6"/>
      <c r="J244" s="13">
        <f t="shared" si="19"/>
      </c>
      <c r="K244" s="11">
        <f t="shared" si="20"/>
      </c>
      <c r="L244" s="11">
        <f t="shared" si="21"/>
      </c>
      <c r="M244" s="11">
        <f t="shared" si="22"/>
      </c>
      <c r="N244" s="11">
        <f t="shared" si="23"/>
      </c>
      <c r="O244" s="11">
        <f t="shared" si="24"/>
      </c>
      <c r="R244" s="6"/>
    </row>
    <row r="245" spans="2:18" ht="12.75">
      <c r="B245" s="6"/>
      <c r="C245" s="6"/>
      <c r="D245" s="6"/>
      <c r="E245" s="6"/>
      <c r="F245" s="6"/>
      <c r="J245" s="13">
        <f t="shared" si="19"/>
      </c>
      <c r="K245" s="11">
        <f t="shared" si="20"/>
      </c>
      <c r="L245" s="11">
        <f t="shared" si="21"/>
      </c>
      <c r="M245" s="11">
        <f t="shared" si="22"/>
      </c>
      <c r="N245" s="11">
        <f t="shared" si="23"/>
      </c>
      <c r="O245" s="11">
        <f t="shared" si="24"/>
      </c>
      <c r="R245" s="6"/>
    </row>
    <row r="246" spans="2:18" ht="12.75">
      <c r="B246" s="6"/>
      <c r="C246" s="6"/>
      <c r="D246" s="6"/>
      <c r="E246" s="6"/>
      <c r="F246" s="6"/>
      <c r="J246" s="13">
        <f t="shared" si="19"/>
      </c>
      <c r="K246" s="11">
        <f t="shared" si="20"/>
      </c>
      <c r="L246" s="11">
        <f t="shared" si="21"/>
      </c>
      <c r="M246" s="11">
        <f t="shared" si="22"/>
      </c>
      <c r="N246" s="11">
        <f t="shared" si="23"/>
      </c>
      <c r="O246" s="11">
        <f t="shared" si="24"/>
      </c>
      <c r="R246" s="6"/>
    </row>
    <row r="247" spans="2:18" ht="12.75">
      <c r="B247" s="6"/>
      <c r="C247" s="6"/>
      <c r="D247" s="6"/>
      <c r="E247" s="6"/>
      <c r="F247" s="6"/>
      <c r="J247" s="13">
        <f t="shared" si="19"/>
      </c>
      <c r="K247" s="11">
        <f t="shared" si="20"/>
      </c>
      <c r="L247" s="11">
        <f t="shared" si="21"/>
      </c>
      <c r="M247" s="11">
        <f t="shared" si="22"/>
      </c>
      <c r="N247" s="11">
        <f t="shared" si="23"/>
      </c>
      <c r="O247" s="11">
        <f t="shared" si="24"/>
      </c>
      <c r="R247" s="6"/>
    </row>
    <row r="248" spans="2:18" ht="12.75">
      <c r="B248" s="6"/>
      <c r="C248" s="6"/>
      <c r="D248" s="6"/>
      <c r="E248" s="6"/>
      <c r="F248" s="6"/>
      <c r="J248" s="13">
        <f t="shared" si="19"/>
      </c>
      <c r="K248" s="11">
        <f t="shared" si="20"/>
      </c>
      <c r="L248" s="11">
        <f t="shared" si="21"/>
      </c>
      <c r="M248" s="11">
        <f t="shared" si="22"/>
      </c>
      <c r="N248" s="11">
        <f t="shared" si="23"/>
      </c>
      <c r="O248" s="11">
        <f t="shared" si="24"/>
      </c>
      <c r="R248" s="6"/>
    </row>
    <row r="249" spans="2:18" ht="12.75">
      <c r="B249" s="6"/>
      <c r="C249" s="6"/>
      <c r="D249" s="6"/>
      <c r="E249" s="6"/>
      <c r="F249" s="6"/>
      <c r="J249" s="13">
        <f t="shared" si="19"/>
      </c>
      <c r="K249" s="11">
        <f t="shared" si="20"/>
      </c>
      <c r="L249" s="11">
        <f t="shared" si="21"/>
      </c>
      <c r="M249" s="11">
        <f t="shared" si="22"/>
      </c>
      <c r="N249" s="11">
        <f t="shared" si="23"/>
      </c>
      <c r="O249" s="11">
        <f t="shared" si="24"/>
      </c>
      <c r="R249" s="6"/>
    </row>
    <row r="250" spans="2:18" ht="12.75">
      <c r="B250" s="6"/>
      <c r="C250" s="6"/>
      <c r="D250" s="6"/>
      <c r="E250" s="6"/>
      <c r="F250" s="6"/>
      <c r="J250" s="13">
        <f t="shared" si="19"/>
      </c>
      <c r="K250" s="11">
        <f t="shared" si="20"/>
      </c>
      <c r="L250" s="11">
        <f t="shared" si="21"/>
      </c>
      <c r="M250" s="11">
        <f t="shared" si="22"/>
      </c>
      <c r="N250" s="11">
        <f t="shared" si="23"/>
      </c>
      <c r="O250" s="11">
        <f t="shared" si="24"/>
      </c>
      <c r="R250" s="6"/>
    </row>
    <row r="251" spans="2:18" ht="12.75">
      <c r="B251" s="6"/>
      <c r="C251" s="6"/>
      <c r="D251" s="6"/>
      <c r="E251" s="6"/>
      <c r="F251" s="6"/>
      <c r="J251" s="13">
        <f t="shared" si="19"/>
      </c>
      <c r="K251" s="11">
        <f t="shared" si="20"/>
      </c>
      <c r="L251" s="11">
        <f t="shared" si="21"/>
      </c>
      <c r="M251" s="11">
        <f t="shared" si="22"/>
      </c>
      <c r="N251" s="11">
        <f t="shared" si="23"/>
      </c>
      <c r="O251" s="11">
        <f t="shared" si="24"/>
      </c>
      <c r="R251" s="6"/>
    </row>
    <row r="252" spans="2:18" ht="12.75">
      <c r="B252" s="6"/>
      <c r="C252" s="6"/>
      <c r="D252" s="6"/>
      <c r="E252" s="6"/>
      <c r="F252" s="6"/>
      <c r="J252" s="13">
        <f t="shared" si="19"/>
      </c>
      <c r="K252" s="11">
        <f t="shared" si="20"/>
      </c>
      <c r="L252" s="11">
        <f t="shared" si="21"/>
      </c>
      <c r="M252" s="11">
        <f t="shared" si="22"/>
      </c>
      <c r="N252" s="11">
        <f t="shared" si="23"/>
      </c>
      <c r="O252" s="11">
        <f t="shared" si="24"/>
      </c>
      <c r="R252" s="6"/>
    </row>
    <row r="253" spans="2:18" ht="12.75">
      <c r="B253" s="6"/>
      <c r="C253" s="6"/>
      <c r="D253" s="6"/>
      <c r="E253" s="6"/>
      <c r="F253" s="6"/>
      <c r="J253" s="13">
        <f t="shared" si="19"/>
      </c>
      <c r="K253" s="11">
        <f t="shared" si="20"/>
      </c>
      <c r="L253" s="11">
        <f t="shared" si="21"/>
      </c>
      <c r="M253" s="11">
        <f t="shared" si="22"/>
      </c>
      <c r="N253" s="11">
        <f t="shared" si="23"/>
      </c>
      <c r="O253" s="11">
        <f t="shared" si="24"/>
      </c>
      <c r="R253" s="6"/>
    </row>
    <row r="254" spans="2:18" ht="12.75">
      <c r="B254" s="6"/>
      <c r="C254" s="6"/>
      <c r="D254" s="6"/>
      <c r="E254" s="6"/>
      <c r="F254" s="6"/>
      <c r="J254" s="13">
        <f t="shared" si="19"/>
      </c>
      <c r="K254" s="11">
        <f t="shared" si="20"/>
      </c>
      <c r="L254" s="11">
        <f t="shared" si="21"/>
      </c>
      <c r="M254" s="11">
        <f t="shared" si="22"/>
      </c>
      <c r="N254" s="11">
        <f t="shared" si="23"/>
      </c>
      <c r="O254" s="11">
        <f t="shared" si="24"/>
      </c>
      <c r="R254" s="6"/>
    </row>
    <row r="255" spans="2:18" ht="12.75">
      <c r="B255" s="6"/>
      <c r="C255" s="6"/>
      <c r="D255" s="6"/>
      <c r="E255" s="6"/>
      <c r="F255" s="6"/>
      <c r="J255" s="13">
        <f t="shared" si="19"/>
      </c>
      <c r="K255" s="11">
        <f t="shared" si="20"/>
      </c>
      <c r="L255" s="11">
        <f t="shared" si="21"/>
      </c>
      <c r="M255" s="11">
        <f t="shared" si="22"/>
      </c>
      <c r="N255" s="11">
        <f t="shared" si="23"/>
      </c>
      <c r="O255" s="11">
        <f t="shared" si="24"/>
      </c>
      <c r="R255" s="6"/>
    </row>
    <row r="256" spans="2:18" ht="12.75">
      <c r="B256" s="6"/>
      <c r="C256" s="6"/>
      <c r="D256" s="6"/>
      <c r="E256" s="6"/>
      <c r="F256" s="6"/>
      <c r="J256" s="13">
        <f t="shared" si="19"/>
      </c>
      <c r="K256" s="11">
        <f t="shared" si="20"/>
      </c>
      <c r="L256" s="11">
        <f t="shared" si="21"/>
      </c>
      <c r="M256" s="11">
        <f t="shared" si="22"/>
      </c>
      <c r="N256" s="11">
        <f t="shared" si="23"/>
      </c>
      <c r="O256" s="11">
        <f t="shared" si="24"/>
      </c>
      <c r="R256" s="6"/>
    </row>
    <row r="257" spans="2:18" ht="12.75">
      <c r="B257" s="6"/>
      <c r="C257" s="6"/>
      <c r="D257" s="6"/>
      <c r="E257" s="6"/>
      <c r="F257" s="6"/>
      <c r="J257" s="13">
        <f t="shared" si="19"/>
      </c>
      <c r="K257" s="11">
        <f t="shared" si="20"/>
      </c>
      <c r="L257" s="11">
        <f t="shared" si="21"/>
      </c>
      <c r="M257" s="11">
        <f t="shared" si="22"/>
      </c>
      <c r="N257" s="11">
        <f t="shared" si="23"/>
      </c>
      <c r="O257" s="11">
        <f t="shared" si="24"/>
      </c>
      <c r="R257" s="6"/>
    </row>
    <row r="258" spans="2:18" ht="12.75">
      <c r="B258" s="6"/>
      <c r="C258" s="6"/>
      <c r="D258" s="6"/>
      <c r="E258" s="6"/>
      <c r="F258" s="6"/>
      <c r="J258" s="13">
        <f t="shared" si="19"/>
      </c>
      <c r="K258" s="11">
        <f t="shared" si="20"/>
      </c>
      <c r="L258" s="11">
        <f t="shared" si="21"/>
      </c>
      <c r="M258" s="11">
        <f t="shared" si="22"/>
      </c>
      <c r="N258" s="11">
        <f t="shared" si="23"/>
      </c>
      <c r="O258" s="11">
        <f t="shared" si="24"/>
      </c>
      <c r="R258" s="6"/>
    </row>
    <row r="259" spans="2:18" ht="12.75">
      <c r="B259" s="6"/>
      <c r="C259" s="6"/>
      <c r="D259" s="6"/>
      <c r="E259" s="6"/>
      <c r="F259" s="6"/>
      <c r="J259" s="13">
        <f t="shared" si="19"/>
      </c>
      <c r="K259" s="11">
        <f t="shared" si="20"/>
      </c>
      <c r="L259" s="11">
        <f t="shared" si="21"/>
      </c>
      <c r="M259" s="11">
        <f t="shared" si="22"/>
      </c>
      <c r="N259" s="11">
        <f t="shared" si="23"/>
      </c>
      <c r="O259" s="11">
        <f t="shared" si="24"/>
      </c>
      <c r="R259" s="6"/>
    </row>
    <row r="260" spans="2:18" ht="12.75">
      <c r="B260" s="6"/>
      <c r="C260" s="6"/>
      <c r="D260" s="6"/>
      <c r="E260" s="6"/>
      <c r="F260" s="6"/>
      <c r="J260" s="13">
        <f t="shared" si="19"/>
      </c>
      <c r="K260" s="11">
        <f t="shared" si="20"/>
      </c>
      <c r="L260" s="11">
        <f t="shared" si="21"/>
      </c>
      <c r="M260" s="11">
        <f t="shared" si="22"/>
      </c>
      <c r="N260" s="11">
        <f t="shared" si="23"/>
      </c>
      <c r="O260" s="11">
        <f t="shared" si="24"/>
      </c>
      <c r="R260" s="6"/>
    </row>
    <row r="261" spans="2:18" ht="12.75">
      <c r="B261" s="6"/>
      <c r="C261" s="6"/>
      <c r="D261" s="6"/>
      <c r="E261" s="6"/>
      <c r="F261" s="6"/>
      <c r="J261" s="13">
        <f t="shared" si="19"/>
      </c>
      <c r="K261" s="11">
        <f t="shared" si="20"/>
      </c>
      <c r="L261" s="11">
        <f t="shared" si="21"/>
      </c>
      <c r="M261" s="11">
        <f t="shared" si="22"/>
      </c>
      <c r="N261" s="11">
        <f t="shared" si="23"/>
      </c>
      <c r="O261" s="11">
        <f t="shared" si="24"/>
      </c>
      <c r="R261" s="6"/>
    </row>
    <row r="262" spans="2:18" ht="12.75">
      <c r="B262" s="6"/>
      <c r="C262" s="6"/>
      <c r="D262" s="6"/>
      <c r="E262" s="6"/>
      <c r="F262" s="6"/>
      <c r="J262" s="13">
        <f t="shared" si="19"/>
      </c>
      <c r="K262" s="11">
        <f t="shared" si="20"/>
      </c>
      <c r="L262" s="11">
        <f t="shared" si="21"/>
      </c>
      <c r="M262" s="11">
        <f t="shared" si="22"/>
      </c>
      <c r="N262" s="11">
        <f t="shared" si="23"/>
      </c>
      <c r="O262" s="11">
        <f t="shared" si="24"/>
      </c>
      <c r="R262" s="6"/>
    </row>
    <row r="263" spans="2:18" ht="12.75">
      <c r="B263" s="6"/>
      <c r="C263" s="6"/>
      <c r="D263" s="6"/>
      <c r="E263" s="6"/>
      <c r="F263" s="6"/>
      <c r="J263" s="13">
        <f t="shared" si="19"/>
      </c>
      <c r="K263" s="11">
        <f t="shared" si="20"/>
      </c>
      <c r="L263" s="11">
        <f t="shared" si="21"/>
      </c>
      <c r="M263" s="11">
        <f t="shared" si="22"/>
      </c>
      <c r="N263" s="11">
        <f t="shared" si="23"/>
      </c>
      <c r="O263" s="11">
        <f t="shared" si="24"/>
      </c>
      <c r="R263" s="6"/>
    </row>
    <row r="264" spans="2:18" ht="12.75">
      <c r="B264" s="6"/>
      <c r="C264" s="6"/>
      <c r="D264" s="6"/>
      <c r="E264" s="6"/>
      <c r="F264" s="6"/>
      <c r="J264" s="13">
        <f t="shared" si="19"/>
      </c>
      <c r="K264" s="11">
        <f t="shared" si="20"/>
      </c>
      <c r="L264" s="11">
        <f t="shared" si="21"/>
      </c>
      <c r="M264" s="11">
        <f t="shared" si="22"/>
      </c>
      <c r="N264" s="11">
        <f t="shared" si="23"/>
      </c>
      <c r="O264" s="11">
        <f t="shared" si="24"/>
      </c>
      <c r="R264" s="6"/>
    </row>
    <row r="265" spans="2:18" ht="12.75">
      <c r="B265" s="6"/>
      <c r="C265" s="6"/>
      <c r="D265" s="6"/>
      <c r="E265" s="6"/>
      <c r="F265" s="6"/>
      <c r="J265" s="13">
        <f t="shared" si="19"/>
      </c>
      <c r="K265" s="11">
        <f t="shared" si="20"/>
      </c>
      <c r="L265" s="11">
        <f t="shared" si="21"/>
      </c>
      <c r="M265" s="11">
        <f t="shared" si="22"/>
      </c>
      <c r="N265" s="11">
        <f t="shared" si="23"/>
      </c>
      <c r="O265" s="11">
        <f t="shared" si="24"/>
      </c>
      <c r="R265" s="6"/>
    </row>
    <row r="266" spans="2:18" ht="12.75">
      <c r="B266" s="6"/>
      <c r="C266" s="6"/>
      <c r="D266" s="6"/>
      <c r="E266" s="6"/>
      <c r="F266" s="6"/>
      <c r="J266" s="13">
        <f t="shared" si="19"/>
      </c>
      <c r="K266" s="11">
        <f t="shared" si="20"/>
      </c>
      <c r="L266" s="11">
        <f t="shared" si="21"/>
      </c>
      <c r="M266" s="11">
        <f t="shared" si="22"/>
      </c>
      <c r="N266" s="11">
        <f t="shared" si="23"/>
      </c>
      <c r="O266" s="11">
        <f t="shared" si="24"/>
      </c>
      <c r="R266" s="6"/>
    </row>
    <row r="267" spans="2:18" ht="12.75">
      <c r="B267" s="6"/>
      <c r="C267" s="6"/>
      <c r="D267" s="6"/>
      <c r="E267" s="6"/>
      <c r="F267" s="6"/>
      <c r="J267" s="13">
        <f t="shared" si="19"/>
      </c>
      <c r="K267" s="11">
        <f t="shared" si="20"/>
      </c>
      <c r="L267" s="11">
        <f t="shared" si="21"/>
      </c>
      <c r="M267" s="11">
        <f t="shared" si="22"/>
      </c>
      <c r="N267" s="11">
        <f t="shared" si="23"/>
      </c>
      <c r="O267" s="11">
        <f t="shared" si="24"/>
      </c>
      <c r="R267" s="6"/>
    </row>
    <row r="268" spans="2:18" ht="12.75">
      <c r="B268" s="6"/>
      <c r="C268" s="6"/>
      <c r="D268" s="6"/>
      <c r="E268" s="6"/>
      <c r="F268" s="6"/>
      <c r="J268" s="13">
        <f t="shared" si="19"/>
      </c>
      <c r="K268" s="11">
        <f t="shared" si="20"/>
      </c>
      <c r="L268" s="11">
        <f t="shared" si="21"/>
      </c>
      <c r="M268" s="11">
        <f t="shared" si="22"/>
      </c>
      <c r="N268" s="11">
        <f t="shared" si="23"/>
      </c>
      <c r="O268" s="11">
        <f t="shared" si="24"/>
      </c>
      <c r="R268" s="6"/>
    </row>
    <row r="269" spans="2:18" ht="12.75">
      <c r="B269" s="6"/>
      <c r="C269" s="6"/>
      <c r="D269" s="6"/>
      <c r="E269" s="6"/>
      <c r="F269" s="6"/>
      <c r="J269" s="13">
        <f t="shared" si="19"/>
      </c>
      <c r="K269" s="11">
        <f t="shared" si="20"/>
      </c>
      <c r="L269" s="11">
        <f t="shared" si="21"/>
      </c>
      <c r="M269" s="11">
        <f t="shared" si="22"/>
      </c>
      <c r="N269" s="11">
        <f t="shared" si="23"/>
      </c>
      <c r="O269" s="11">
        <f t="shared" si="24"/>
      </c>
      <c r="R269" s="6"/>
    </row>
    <row r="270" spans="2:18" ht="12.75">
      <c r="B270" s="6"/>
      <c r="C270" s="6"/>
      <c r="D270" s="6"/>
      <c r="E270" s="6"/>
      <c r="F270" s="6"/>
      <c r="J270" s="13">
        <f t="shared" si="19"/>
      </c>
      <c r="K270" s="11">
        <f t="shared" si="20"/>
      </c>
      <c r="L270" s="11">
        <f t="shared" si="21"/>
      </c>
      <c r="M270" s="11">
        <f t="shared" si="22"/>
      </c>
      <c r="N270" s="11">
        <f t="shared" si="23"/>
      </c>
      <c r="O270" s="11">
        <f t="shared" si="24"/>
      </c>
      <c r="R270" s="6"/>
    </row>
    <row r="271" spans="2:18" ht="12.75">
      <c r="B271" s="6"/>
      <c r="C271" s="6"/>
      <c r="D271" s="6"/>
      <c r="E271" s="6"/>
      <c r="F271" s="6"/>
      <c r="J271" s="13">
        <f t="shared" si="19"/>
      </c>
      <c r="K271" s="11">
        <f t="shared" si="20"/>
      </c>
      <c r="L271" s="11">
        <f t="shared" si="21"/>
      </c>
      <c r="M271" s="11">
        <f t="shared" si="22"/>
      </c>
      <c r="N271" s="11">
        <f t="shared" si="23"/>
      </c>
      <c r="O271" s="11">
        <f t="shared" si="24"/>
      </c>
      <c r="R271" s="6"/>
    </row>
    <row r="272" spans="2:18" ht="12.75">
      <c r="B272" s="6"/>
      <c r="C272" s="6"/>
      <c r="D272" s="6"/>
      <c r="E272" s="6"/>
      <c r="F272" s="6"/>
      <c r="J272" s="13">
        <f t="shared" si="19"/>
      </c>
      <c r="K272" s="11">
        <f t="shared" si="20"/>
      </c>
      <c r="L272" s="11">
        <f t="shared" si="21"/>
      </c>
      <c r="M272" s="11">
        <f t="shared" si="22"/>
      </c>
      <c r="N272" s="11">
        <f t="shared" si="23"/>
      </c>
      <c r="O272" s="11">
        <f t="shared" si="24"/>
      </c>
      <c r="R272" s="6"/>
    </row>
    <row r="273" spans="2:18" ht="12.75">
      <c r="B273" s="6"/>
      <c r="C273" s="6"/>
      <c r="D273" s="6"/>
      <c r="E273" s="6"/>
      <c r="F273" s="6"/>
      <c r="J273" s="13">
        <f t="shared" si="19"/>
      </c>
      <c r="K273" s="11">
        <f t="shared" si="20"/>
      </c>
      <c r="L273" s="11">
        <f t="shared" si="21"/>
      </c>
      <c r="M273" s="11">
        <f t="shared" si="22"/>
      </c>
      <c r="N273" s="11">
        <f t="shared" si="23"/>
      </c>
      <c r="O273" s="11">
        <f t="shared" si="24"/>
      </c>
      <c r="R273" s="6"/>
    </row>
    <row r="274" spans="2:18" ht="12.75">
      <c r="B274" s="6"/>
      <c r="C274" s="6"/>
      <c r="D274" s="6"/>
      <c r="E274" s="6"/>
      <c r="F274" s="6"/>
      <c r="J274" s="13">
        <f t="shared" si="19"/>
      </c>
      <c r="K274" s="11">
        <f t="shared" si="20"/>
      </c>
      <c r="L274" s="11">
        <f t="shared" si="21"/>
      </c>
      <c r="M274" s="11">
        <f t="shared" si="22"/>
      </c>
      <c r="N274" s="11">
        <f t="shared" si="23"/>
      </c>
      <c r="O274" s="11">
        <f t="shared" si="24"/>
      </c>
      <c r="R274" s="6"/>
    </row>
    <row r="275" spans="2:18" ht="12.75">
      <c r="B275" s="6"/>
      <c r="C275" s="6"/>
      <c r="D275" s="6"/>
      <c r="E275" s="6"/>
      <c r="F275" s="6"/>
      <c r="J275" s="13">
        <f t="shared" si="19"/>
      </c>
      <c r="K275" s="11">
        <f t="shared" si="20"/>
      </c>
      <c r="L275" s="11">
        <f t="shared" si="21"/>
      </c>
      <c r="M275" s="11">
        <f t="shared" si="22"/>
      </c>
      <c r="N275" s="11">
        <f t="shared" si="23"/>
      </c>
      <c r="O275" s="11">
        <f t="shared" si="24"/>
      </c>
      <c r="R275" s="6"/>
    </row>
    <row r="276" spans="2:18" ht="12.75">
      <c r="B276" s="6"/>
      <c r="C276" s="6"/>
      <c r="D276" s="6"/>
      <c r="E276" s="6"/>
      <c r="F276" s="6"/>
      <c r="J276" s="13">
        <f t="shared" si="19"/>
      </c>
      <c r="K276" s="11">
        <f t="shared" si="20"/>
      </c>
      <c r="L276" s="11">
        <f t="shared" si="21"/>
      </c>
      <c r="M276" s="11">
        <f t="shared" si="22"/>
      </c>
      <c r="N276" s="11">
        <f t="shared" si="23"/>
      </c>
      <c r="O276" s="11">
        <f t="shared" si="24"/>
      </c>
      <c r="R276" s="6"/>
    </row>
    <row r="277" spans="2:18" ht="12.75">
      <c r="B277" s="6"/>
      <c r="C277" s="6"/>
      <c r="D277" s="6"/>
      <c r="E277" s="6"/>
      <c r="F277" s="6"/>
      <c r="J277" s="13">
        <f t="shared" si="19"/>
      </c>
      <c r="K277" s="11">
        <f t="shared" si="20"/>
      </c>
      <c r="L277" s="11">
        <f t="shared" si="21"/>
      </c>
      <c r="M277" s="11">
        <f t="shared" si="22"/>
      </c>
      <c r="N277" s="11">
        <f t="shared" si="23"/>
      </c>
      <c r="O277" s="11">
        <f t="shared" si="24"/>
      </c>
      <c r="R277" s="6"/>
    </row>
    <row r="278" spans="2:18" ht="12.75">
      <c r="B278" s="6"/>
      <c r="C278" s="6"/>
      <c r="D278" s="6"/>
      <c r="E278" s="6"/>
      <c r="F278" s="6"/>
      <c r="J278" s="13">
        <f t="shared" si="19"/>
      </c>
      <c r="K278" s="11">
        <f t="shared" si="20"/>
      </c>
      <c r="L278" s="11">
        <f t="shared" si="21"/>
      </c>
      <c r="M278" s="11">
        <f t="shared" si="22"/>
      </c>
      <c r="N278" s="11">
        <f t="shared" si="23"/>
      </c>
      <c r="O278" s="11">
        <f t="shared" si="24"/>
      </c>
      <c r="R278" s="6"/>
    </row>
    <row r="279" spans="2:18" ht="12.75">
      <c r="B279" s="6"/>
      <c r="C279" s="6"/>
      <c r="D279" s="6"/>
      <c r="E279" s="6"/>
      <c r="F279" s="6"/>
      <c r="J279" s="13">
        <f t="shared" si="19"/>
      </c>
      <c r="K279" s="11">
        <f t="shared" si="20"/>
      </c>
      <c r="L279" s="11">
        <f t="shared" si="21"/>
      </c>
      <c r="M279" s="11">
        <f t="shared" si="22"/>
      </c>
      <c r="N279" s="11">
        <f t="shared" si="23"/>
      </c>
      <c r="O279" s="11">
        <f t="shared" si="24"/>
      </c>
      <c r="R279" s="6"/>
    </row>
    <row r="280" spans="2:18" ht="12.75">
      <c r="B280" s="6"/>
      <c r="C280" s="6"/>
      <c r="D280" s="6"/>
      <c r="E280" s="6"/>
      <c r="F280" s="6"/>
      <c r="J280" s="13">
        <f t="shared" si="19"/>
      </c>
      <c r="K280" s="11">
        <f t="shared" si="20"/>
      </c>
      <c r="L280" s="11">
        <f t="shared" si="21"/>
      </c>
      <c r="M280" s="11">
        <f t="shared" si="22"/>
      </c>
      <c r="N280" s="11">
        <f t="shared" si="23"/>
      </c>
      <c r="O280" s="11">
        <f t="shared" si="24"/>
      </c>
      <c r="R280" s="6"/>
    </row>
    <row r="281" spans="2:18" ht="12.75">
      <c r="B281" s="6"/>
      <c r="C281" s="6"/>
      <c r="D281" s="6"/>
      <c r="E281" s="6"/>
      <c r="F281" s="6"/>
      <c r="J281" s="13">
        <f t="shared" si="19"/>
      </c>
      <c r="K281" s="11">
        <f t="shared" si="20"/>
      </c>
      <c r="L281" s="11">
        <f t="shared" si="21"/>
      </c>
      <c r="M281" s="11">
        <f t="shared" si="22"/>
      </c>
      <c r="N281" s="11">
        <f t="shared" si="23"/>
      </c>
      <c r="O281" s="11">
        <f t="shared" si="24"/>
      </c>
      <c r="R281" s="6"/>
    </row>
    <row r="282" spans="2:18" ht="12.75">
      <c r="B282" s="6"/>
      <c r="C282" s="6"/>
      <c r="D282" s="6"/>
      <c r="E282" s="6"/>
      <c r="F282" s="6"/>
      <c r="J282" s="13">
        <f aca="true" t="shared" si="25" ref="J282:J309">IF(A282-A283=0,"",A282)</f>
      </c>
      <c r="K282" s="11">
        <f aca="true" t="shared" si="26" ref="K282:K309">IF(B282-A20247=0,"",0-B282)</f>
      </c>
      <c r="L282" s="11">
        <f t="shared" si="21"/>
      </c>
      <c r="M282" s="11">
        <f t="shared" si="22"/>
      </c>
      <c r="N282" s="11">
        <f t="shared" si="23"/>
      </c>
      <c r="O282" s="11">
        <f t="shared" si="24"/>
      </c>
      <c r="R282" s="6"/>
    </row>
    <row r="283" spans="2:18" ht="12.75">
      <c r="B283" s="6"/>
      <c r="C283" s="6"/>
      <c r="D283" s="6"/>
      <c r="E283" s="6"/>
      <c r="F283" s="6"/>
      <c r="J283" s="13">
        <f t="shared" si="25"/>
      </c>
      <c r="K283" s="11">
        <f t="shared" si="26"/>
      </c>
      <c r="L283" s="11">
        <f t="shared" si="21"/>
      </c>
      <c r="M283" s="11">
        <f t="shared" si="22"/>
      </c>
      <c r="N283" s="11">
        <f t="shared" si="23"/>
      </c>
      <c r="O283" s="11">
        <f t="shared" si="24"/>
      </c>
      <c r="R283" s="6"/>
    </row>
    <row r="284" spans="2:18" ht="12.75">
      <c r="B284" s="6"/>
      <c r="C284" s="6"/>
      <c r="D284" s="6"/>
      <c r="E284" s="6"/>
      <c r="F284" s="6"/>
      <c r="J284" s="13">
        <f t="shared" si="25"/>
      </c>
      <c r="K284" s="11">
        <f t="shared" si="26"/>
      </c>
      <c r="L284" s="11">
        <f t="shared" si="21"/>
      </c>
      <c r="M284" s="11">
        <f t="shared" si="22"/>
      </c>
      <c r="N284" s="11">
        <f t="shared" si="23"/>
      </c>
      <c r="O284" s="11">
        <f t="shared" si="24"/>
      </c>
      <c r="R284" s="6"/>
    </row>
    <row r="285" spans="2:18" ht="12.75">
      <c r="B285" s="6"/>
      <c r="C285" s="6"/>
      <c r="D285" s="6"/>
      <c r="E285" s="6"/>
      <c r="F285" s="6"/>
      <c r="J285" s="13">
        <f t="shared" si="25"/>
      </c>
      <c r="K285" s="11">
        <f t="shared" si="26"/>
      </c>
      <c r="L285" s="11">
        <f t="shared" si="21"/>
      </c>
      <c r="M285" s="11">
        <f t="shared" si="22"/>
      </c>
      <c r="N285" s="11">
        <f t="shared" si="23"/>
      </c>
      <c r="O285" s="11">
        <f t="shared" si="24"/>
      </c>
      <c r="R285" s="6"/>
    </row>
    <row r="286" spans="2:18" ht="12.75">
      <c r="B286" s="6"/>
      <c r="C286" s="6"/>
      <c r="D286" s="6"/>
      <c r="E286" s="6"/>
      <c r="F286" s="6"/>
      <c r="J286" s="13">
        <f t="shared" si="25"/>
      </c>
      <c r="K286" s="11">
        <f t="shared" si="26"/>
      </c>
      <c r="L286" s="11">
        <f t="shared" si="21"/>
      </c>
      <c r="M286" s="11">
        <f t="shared" si="22"/>
      </c>
      <c r="N286" s="11">
        <f t="shared" si="23"/>
      </c>
      <c r="O286" s="11">
        <f t="shared" si="24"/>
      </c>
      <c r="R286" s="6"/>
    </row>
    <row r="287" spans="2:18" ht="12.75">
      <c r="B287" s="6"/>
      <c r="C287" s="6"/>
      <c r="D287" s="6"/>
      <c r="E287" s="6"/>
      <c r="F287" s="6"/>
      <c r="J287" s="13">
        <f t="shared" si="25"/>
      </c>
      <c r="K287" s="11">
        <f t="shared" si="26"/>
      </c>
      <c r="L287" s="11">
        <f t="shared" si="21"/>
      </c>
      <c r="M287" s="11">
        <f t="shared" si="22"/>
      </c>
      <c r="N287" s="11">
        <f t="shared" si="23"/>
      </c>
      <c r="O287" s="11">
        <f t="shared" si="24"/>
      </c>
      <c r="R287" s="6"/>
    </row>
    <row r="288" spans="2:18" ht="12.75">
      <c r="B288" s="6"/>
      <c r="C288" s="6"/>
      <c r="D288" s="6"/>
      <c r="E288" s="6"/>
      <c r="F288" s="6"/>
      <c r="J288" s="13">
        <f t="shared" si="25"/>
      </c>
      <c r="K288" s="11">
        <f t="shared" si="26"/>
      </c>
      <c r="L288" s="11">
        <f t="shared" si="21"/>
      </c>
      <c r="M288" s="11">
        <f t="shared" si="22"/>
      </c>
      <c r="N288" s="11">
        <f t="shared" si="23"/>
      </c>
      <c r="O288" s="11">
        <f t="shared" si="24"/>
      </c>
      <c r="R288" s="6"/>
    </row>
    <row r="289" spans="2:18" ht="12.75">
      <c r="B289" s="6"/>
      <c r="C289" s="6"/>
      <c r="D289" s="6"/>
      <c r="E289" s="6"/>
      <c r="F289" s="6"/>
      <c r="J289" s="13">
        <f t="shared" si="25"/>
      </c>
      <c r="K289" s="11">
        <f t="shared" si="26"/>
      </c>
      <c r="L289" s="11">
        <f t="shared" si="21"/>
      </c>
      <c r="M289" s="11">
        <f t="shared" si="22"/>
      </c>
      <c r="N289" s="11">
        <f t="shared" si="23"/>
      </c>
      <c r="O289" s="11">
        <f t="shared" si="24"/>
      </c>
      <c r="R289" s="6"/>
    </row>
    <row r="290" spans="2:18" ht="12.75">
      <c r="B290" s="6"/>
      <c r="C290" s="6"/>
      <c r="D290" s="6"/>
      <c r="E290" s="6"/>
      <c r="F290" s="6"/>
      <c r="J290" s="13">
        <f t="shared" si="25"/>
      </c>
      <c r="K290" s="11">
        <f t="shared" si="26"/>
      </c>
      <c r="L290" s="11">
        <f t="shared" si="21"/>
      </c>
      <c r="M290" s="11">
        <f t="shared" si="22"/>
      </c>
      <c r="N290" s="11">
        <f t="shared" si="23"/>
      </c>
      <c r="O290" s="11">
        <f t="shared" si="24"/>
      </c>
      <c r="R290" s="6"/>
    </row>
    <row r="291" spans="2:18" ht="12.75">
      <c r="B291" s="6"/>
      <c r="C291" s="6"/>
      <c r="D291" s="6"/>
      <c r="E291" s="6"/>
      <c r="F291" s="6"/>
      <c r="J291" s="13">
        <f t="shared" si="25"/>
      </c>
      <c r="K291" s="11">
        <f t="shared" si="26"/>
      </c>
      <c r="L291" s="11">
        <f t="shared" si="21"/>
      </c>
      <c r="M291" s="11">
        <f t="shared" si="22"/>
      </c>
      <c r="N291" s="11">
        <f t="shared" si="23"/>
      </c>
      <c r="O291" s="11">
        <f t="shared" si="24"/>
      </c>
      <c r="R291" s="6"/>
    </row>
    <row r="292" spans="2:18" ht="12.75">
      <c r="B292" s="6"/>
      <c r="C292" s="6"/>
      <c r="D292" s="6"/>
      <c r="E292" s="6"/>
      <c r="F292" s="6"/>
      <c r="J292" s="13">
        <f t="shared" si="25"/>
      </c>
      <c r="K292" s="11">
        <f t="shared" si="26"/>
      </c>
      <c r="L292" s="11">
        <f t="shared" si="21"/>
      </c>
      <c r="M292" s="11">
        <f t="shared" si="22"/>
      </c>
      <c r="N292" s="11">
        <f t="shared" si="23"/>
      </c>
      <c r="O292" s="11">
        <f t="shared" si="24"/>
      </c>
      <c r="R292" s="6"/>
    </row>
    <row r="293" spans="2:18" ht="12.75">
      <c r="B293" s="6"/>
      <c r="C293" s="6"/>
      <c r="D293" s="6"/>
      <c r="E293" s="6"/>
      <c r="F293" s="6"/>
      <c r="J293" s="13">
        <f t="shared" si="25"/>
      </c>
      <c r="K293" s="11">
        <f t="shared" si="26"/>
      </c>
      <c r="L293" s="11">
        <f t="shared" si="21"/>
      </c>
      <c r="M293" s="11">
        <f t="shared" si="22"/>
      </c>
      <c r="N293" s="11">
        <f t="shared" si="23"/>
      </c>
      <c r="O293" s="11">
        <f t="shared" si="24"/>
      </c>
      <c r="R293" s="6"/>
    </row>
    <row r="294" spans="2:18" ht="12.75">
      <c r="B294" s="6"/>
      <c r="C294" s="6"/>
      <c r="D294" s="6"/>
      <c r="E294" s="6"/>
      <c r="F294" s="6"/>
      <c r="J294" s="13">
        <f t="shared" si="25"/>
      </c>
      <c r="K294" s="11">
        <f t="shared" si="26"/>
      </c>
      <c r="L294" s="11">
        <f t="shared" si="21"/>
      </c>
      <c r="M294" s="11">
        <f t="shared" si="22"/>
      </c>
      <c r="N294" s="11">
        <f t="shared" si="23"/>
      </c>
      <c r="O294" s="11">
        <f t="shared" si="24"/>
      </c>
      <c r="R294" s="6"/>
    </row>
    <row r="295" spans="2:18" ht="12.75">
      <c r="B295" s="6"/>
      <c r="C295" s="6"/>
      <c r="D295" s="6"/>
      <c r="E295" s="6"/>
      <c r="F295" s="6"/>
      <c r="J295" s="13">
        <f t="shared" si="25"/>
      </c>
      <c r="K295" s="11">
        <f t="shared" si="26"/>
      </c>
      <c r="L295" s="11">
        <f t="shared" si="21"/>
      </c>
      <c r="M295" s="11">
        <f t="shared" si="22"/>
      </c>
      <c r="N295" s="11">
        <f t="shared" si="23"/>
      </c>
      <c r="O295" s="11">
        <f t="shared" si="24"/>
      </c>
      <c r="R295" s="6"/>
    </row>
    <row r="296" spans="2:18" ht="12.75">
      <c r="B296" s="6"/>
      <c r="C296" s="6"/>
      <c r="D296" s="6"/>
      <c r="E296" s="6"/>
      <c r="F296" s="6"/>
      <c r="J296" s="13">
        <f t="shared" si="25"/>
      </c>
      <c r="K296" s="11">
        <f t="shared" si="26"/>
      </c>
      <c r="L296" s="11">
        <f t="shared" si="21"/>
      </c>
      <c r="M296" s="11">
        <f t="shared" si="22"/>
      </c>
      <c r="N296" s="11">
        <f t="shared" si="23"/>
      </c>
      <c r="O296" s="11">
        <f t="shared" si="24"/>
      </c>
      <c r="R296" s="6"/>
    </row>
    <row r="297" spans="2:18" ht="12.75">
      <c r="B297" s="6"/>
      <c r="C297" s="6"/>
      <c r="D297" s="6"/>
      <c r="E297" s="6"/>
      <c r="F297" s="6"/>
      <c r="J297" s="13">
        <f t="shared" si="25"/>
      </c>
      <c r="K297" s="11">
        <f t="shared" si="26"/>
      </c>
      <c r="L297" s="11">
        <f aca="true" t="shared" si="27" ref="L297:L309">IF(C297-B20262=0,"",0-C297)</f>
      </c>
      <c r="M297" s="11">
        <f aca="true" t="shared" si="28" ref="M297:M309">IF(D297-C20262=0,"",0-D297)</f>
      </c>
      <c r="N297" s="11">
        <f aca="true" t="shared" si="29" ref="N297:N309">IF(E297-D20262=0,"",0-E297)</f>
      </c>
      <c r="O297" s="11">
        <f aca="true" t="shared" si="30" ref="O297:O309">IF(F297-E20262=0,"",0-F297)</f>
      </c>
      <c r="R297" s="6"/>
    </row>
    <row r="298" spans="2:18" ht="12.75">
      <c r="B298" s="6"/>
      <c r="C298" s="6"/>
      <c r="D298" s="6"/>
      <c r="E298" s="6"/>
      <c r="F298" s="6"/>
      <c r="J298" s="13">
        <f t="shared" si="25"/>
      </c>
      <c r="K298" s="11">
        <f t="shared" si="26"/>
      </c>
      <c r="L298" s="11">
        <f t="shared" si="27"/>
      </c>
      <c r="M298" s="11">
        <f t="shared" si="28"/>
      </c>
      <c r="N298" s="11">
        <f t="shared" si="29"/>
      </c>
      <c r="O298" s="11">
        <f t="shared" si="30"/>
      </c>
      <c r="R298" s="6"/>
    </row>
    <row r="299" spans="2:18" ht="12.75">
      <c r="B299" s="6"/>
      <c r="C299" s="6"/>
      <c r="D299" s="6"/>
      <c r="E299" s="6"/>
      <c r="F299" s="6"/>
      <c r="J299" s="13">
        <f t="shared" si="25"/>
      </c>
      <c r="K299" s="11">
        <f t="shared" si="26"/>
      </c>
      <c r="L299" s="11">
        <f t="shared" si="27"/>
      </c>
      <c r="M299" s="11">
        <f t="shared" si="28"/>
      </c>
      <c r="N299" s="11">
        <f t="shared" si="29"/>
      </c>
      <c r="O299" s="11">
        <f t="shared" si="30"/>
      </c>
      <c r="R299" s="6"/>
    </row>
    <row r="300" spans="2:18" ht="12.75">
      <c r="B300" s="6"/>
      <c r="C300" s="6"/>
      <c r="D300" s="6"/>
      <c r="E300" s="6"/>
      <c r="F300" s="6"/>
      <c r="J300" s="13">
        <f t="shared" si="25"/>
      </c>
      <c r="K300" s="11">
        <f t="shared" si="26"/>
      </c>
      <c r="L300" s="11">
        <f t="shared" si="27"/>
      </c>
      <c r="M300" s="11">
        <f t="shared" si="28"/>
      </c>
      <c r="N300" s="11">
        <f t="shared" si="29"/>
      </c>
      <c r="O300" s="11">
        <f t="shared" si="30"/>
      </c>
      <c r="R300" s="6"/>
    </row>
    <row r="301" spans="2:18" ht="12.75">
      <c r="B301" s="6"/>
      <c r="C301" s="6"/>
      <c r="D301" s="6"/>
      <c r="E301" s="6"/>
      <c r="F301" s="6"/>
      <c r="J301" s="13">
        <f t="shared" si="25"/>
      </c>
      <c r="K301" s="11">
        <f t="shared" si="26"/>
      </c>
      <c r="L301" s="11">
        <f t="shared" si="27"/>
      </c>
      <c r="M301" s="11">
        <f t="shared" si="28"/>
      </c>
      <c r="N301" s="11">
        <f t="shared" si="29"/>
      </c>
      <c r="O301" s="11">
        <f t="shared" si="30"/>
      </c>
      <c r="R301" s="6"/>
    </row>
    <row r="302" spans="2:18" ht="12.75">
      <c r="B302" s="6"/>
      <c r="C302" s="6"/>
      <c r="D302" s="6"/>
      <c r="E302" s="6"/>
      <c r="F302" s="6"/>
      <c r="J302" s="13">
        <f t="shared" si="25"/>
      </c>
      <c r="K302" s="11">
        <f t="shared" si="26"/>
      </c>
      <c r="L302" s="11">
        <f t="shared" si="27"/>
      </c>
      <c r="M302" s="11">
        <f t="shared" si="28"/>
      </c>
      <c r="N302" s="11">
        <f t="shared" si="29"/>
      </c>
      <c r="O302" s="11">
        <f t="shared" si="30"/>
      </c>
      <c r="R302" s="6"/>
    </row>
    <row r="303" spans="2:18" ht="12.75">
      <c r="B303" s="6"/>
      <c r="C303" s="6"/>
      <c r="D303" s="6"/>
      <c r="E303" s="6"/>
      <c r="F303" s="6"/>
      <c r="J303" s="13">
        <f t="shared" si="25"/>
      </c>
      <c r="K303" s="11">
        <f t="shared" si="26"/>
      </c>
      <c r="L303" s="11">
        <f t="shared" si="27"/>
      </c>
      <c r="M303" s="11">
        <f t="shared" si="28"/>
      </c>
      <c r="N303" s="11">
        <f t="shared" si="29"/>
      </c>
      <c r="O303" s="11">
        <f t="shared" si="30"/>
      </c>
      <c r="R303" s="6"/>
    </row>
    <row r="304" spans="2:18" ht="12.75">
      <c r="B304" s="6"/>
      <c r="C304" s="6"/>
      <c r="D304" s="6"/>
      <c r="E304" s="6"/>
      <c r="F304" s="6"/>
      <c r="J304" s="13">
        <f t="shared" si="25"/>
      </c>
      <c r="K304" s="11">
        <f t="shared" si="26"/>
      </c>
      <c r="L304" s="11">
        <f t="shared" si="27"/>
      </c>
      <c r="M304" s="11">
        <f t="shared" si="28"/>
      </c>
      <c r="N304" s="11">
        <f t="shared" si="29"/>
      </c>
      <c r="O304" s="11">
        <f t="shared" si="30"/>
      </c>
      <c r="R304" s="6"/>
    </row>
    <row r="305" spans="2:18" ht="12.75">
      <c r="B305" s="6"/>
      <c r="C305" s="6"/>
      <c r="D305" s="6"/>
      <c r="E305" s="6"/>
      <c r="F305" s="6"/>
      <c r="J305" s="13">
        <f t="shared" si="25"/>
      </c>
      <c r="K305" s="11">
        <f t="shared" si="26"/>
      </c>
      <c r="L305" s="11">
        <f t="shared" si="27"/>
      </c>
      <c r="M305" s="11">
        <f t="shared" si="28"/>
      </c>
      <c r="N305" s="11">
        <f t="shared" si="29"/>
      </c>
      <c r="O305" s="11">
        <f t="shared" si="30"/>
      </c>
      <c r="R305" s="6"/>
    </row>
    <row r="306" spans="2:18" ht="12.75">
      <c r="B306" s="6"/>
      <c r="C306" s="6"/>
      <c r="D306" s="6"/>
      <c r="E306" s="6"/>
      <c r="F306" s="6"/>
      <c r="J306" s="13">
        <f t="shared" si="25"/>
      </c>
      <c r="K306" s="11">
        <f t="shared" si="26"/>
      </c>
      <c r="L306" s="11">
        <f t="shared" si="27"/>
      </c>
      <c r="M306" s="11">
        <f t="shared" si="28"/>
      </c>
      <c r="N306" s="11">
        <f t="shared" si="29"/>
      </c>
      <c r="O306" s="11">
        <f t="shared" si="30"/>
      </c>
      <c r="R306" s="6"/>
    </row>
    <row r="307" spans="2:18" ht="12.75">
      <c r="B307" s="6"/>
      <c r="C307" s="6"/>
      <c r="D307" s="6"/>
      <c r="E307" s="6"/>
      <c r="F307" s="6"/>
      <c r="J307" s="13">
        <f t="shared" si="25"/>
      </c>
      <c r="K307" s="11">
        <f t="shared" si="26"/>
      </c>
      <c r="L307" s="11">
        <f t="shared" si="27"/>
      </c>
      <c r="M307" s="11">
        <f t="shared" si="28"/>
      </c>
      <c r="N307" s="11">
        <f t="shared" si="29"/>
      </c>
      <c r="O307" s="11">
        <f t="shared" si="30"/>
      </c>
      <c r="R307" s="6"/>
    </row>
    <row r="308" spans="2:18" ht="12.75">
      <c r="B308" s="6"/>
      <c r="C308" s="6"/>
      <c r="D308" s="6"/>
      <c r="E308" s="6"/>
      <c r="F308" s="6"/>
      <c r="J308" s="13">
        <f t="shared" si="25"/>
      </c>
      <c r="K308" s="11">
        <f t="shared" si="26"/>
      </c>
      <c r="L308" s="11">
        <f t="shared" si="27"/>
      </c>
      <c r="M308" s="11">
        <f t="shared" si="28"/>
      </c>
      <c r="N308" s="11">
        <f t="shared" si="29"/>
      </c>
      <c r="O308" s="11">
        <f t="shared" si="30"/>
      </c>
      <c r="R308" s="6"/>
    </row>
    <row r="309" spans="2:18" ht="12.75">
      <c r="B309" s="6"/>
      <c r="C309" s="6"/>
      <c r="D309" s="6"/>
      <c r="E309" s="6"/>
      <c r="F309" s="6"/>
      <c r="J309" s="13">
        <f t="shared" si="25"/>
      </c>
      <c r="K309" s="11">
        <f t="shared" si="26"/>
      </c>
      <c r="L309" s="11">
        <f t="shared" si="27"/>
      </c>
      <c r="M309" s="11">
        <f t="shared" si="28"/>
      </c>
      <c r="N309" s="11">
        <f t="shared" si="29"/>
      </c>
      <c r="O309" s="11">
        <f t="shared" si="30"/>
      </c>
      <c r="R309" s="6"/>
    </row>
    <row r="310" spans="2:18" ht="12.75">
      <c r="B310" s="6"/>
      <c r="C310" s="6"/>
      <c r="D310" s="6"/>
      <c r="E310" s="6"/>
      <c r="F310" s="6"/>
      <c r="R310" s="6"/>
    </row>
    <row r="311" spans="2:18" ht="12.75">
      <c r="B311" s="6"/>
      <c r="C311" s="6"/>
      <c r="D311" s="6"/>
      <c r="E311" s="6"/>
      <c r="F311" s="6"/>
      <c r="R311" s="6"/>
    </row>
    <row r="312" spans="2:18" ht="12.75">
      <c r="B312" s="6"/>
      <c r="C312" s="6"/>
      <c r="D312" s="6"/>
      <c r="E312" s="6"/>
      <c r="F312" s="6"/>
      <c r="R312" s="6"/>
    </row>
    <row r="313" spans="2:18" ht="12.75">
      <c r="B313" s="6"/>
      <c r="C313" s="6"/>
      <c r="D313" s="6"/>
      <c r="E313" s="6"/>
      <c r="F313" s="6"/>
      <c r="R313" s="6"/>
    </row>
    <row r="314" spans="2:18" ht="12.75">
      <c r="B314" s="6"/>
      <c r="C314" s="6"/>
      <c r="D314" s="6"/>
      <c r="E314" s="6"/>
      <c r="F314" s="6"/>
      <c r="R314" s="6"/>
    </row>
    <row r="315" spans="2:18" ht="12.75">
      <c r="B315" s="6"/>
      <c r="C315" s="6"/>
      <c r="D315" s="6"/>
      <c r="E315" s="6"/>
      <c r="F315" s="6"/>
      <c r="R315" s="6"/>
    </row>
    <row r="316" spans="2:18" ht="12.75">
      <c r="B316" s="6"/>
      <c r="C316" s="6"/>
      <c r="D316" s="6"/>
      <c r="E316" s="6"/>
      <c r="F316" s="6"/>
      <c r="R316" s="6"/>
    </row>
    <row r="317" spans="2:18" ht="12.75">
      <c r="B317" s="6"/>
      <c r="C317" s="6"/>
      <c r="D317" s="6"/>
      <c r="E317" s="6"/>
      <c r="F317" s="6"/>
      <c r="R317" s="6"/>
    </row>
    <row r="318" spans="2:18" ht="12.75">
      <c r="B318" s="6"/>
      <c r="C318" s="6"/>
      <c r="D318" s="6"/>
      <c r="E318" s="6"/>
      <c r="F318" s="6"/>
      <c r="R318" s="6"/>
    </row>
    <row r="319" spans="2:18" ht="12.75">
      <c r="B319" s="6"/>
      <c r="C319" s="6"/>
      <c r="D319" s="6"/>
      <c r="E319" s="6"/>
      <c r="F319" s="6"/>
      <c r="R319" s="6"/>
    </row>
    <row r="320" spans="2:18" ht="12.75">
      <c r="B320" s="6"/>
      <c r="C320" s="6"/>
      <c r="D320" s="6"/>
      <c r="E320" s="6"/>
      <c r="F320" s="6"/>
      <c r="R320" s="6"/>
    </row>
    <row r="321" spans="2:18" ht="12.75">
      <c r="B321" s="6"/>
      <c r="C321" s="6"/>
      <c r="D321" s="6"/>
      <c r="E321" s="6"/>
      <c r="F321" s="6"/>
      <c r="R321" s="6"/>
    </row>
    <row r="322" spans="2:18" ht="12.75">
      <c r="B322" s="6"/>
      <c r="C322" s="6"/>
      <c r="D322" s="6"/>
      <c r="E322" s="6"/>
      <c r="F322" s="6"/>
      <c r="R322" s="6"/>
    </row>
    <row r="323" spans="2:18" ht="12.75">
      <c r="B323" s="6"/>
      <c r="C323" s="6"/>
      <c r="D323" s="6"/>
      <c r="E323" s="6"/>
      <c r="F323" s="6"/>
      <c r="R323" s="6"/>
    </row>
    <row r="324" spans="2:18" ht="12.75">
      <c r="B324" s="6"/>
      <c r="C324" s="6"/>
      <c r="D324" s="6"/>
      <c r="E324" s="6"/>
      <c r="F324" s="6"/>
      <c r="R324" s="6"/>
    </row>
    <row r="325" spans="2:18" ht="12.75">
      <c r="B325" s="6"/>
      <c r="C325" s="6"/>
      <c r="D325" s="6"/>
      <c r="E325" s="6"/>
      <c r="F325" s="6"/>
      <c r="R325" s="6"/>
    </row>
    <row r="326" spans="2:18" ht="12.75">
      <c r="B326" s="6"/>
      <c r="C326" s="6"/>
      <c r="D326" s="6"/>
      <c r="E326" s="6"/>
      <c r="F326" s="6"/>
      <c r="R326" s="6"/>
    </row>
    <row r="327" spans="2:18" ht="12.75">
      <c r="B327" s="6"/>
      <c r="C327" s="6"/>
      <c r="D327" s="6"/>
      <c r="E327" s="6"/>
      <c r="F327" s="6"/>
      <c r="R327" s="6"/>
    </row>
    <row r="328" spans="2:18" ht="12.75">
      <c r="B328" s="6"/>
      <c r="C328" s="6"/>
      <c r="D328" s="6"/>
      <c r="E328" s="6"/>
      <c r="F328" s="6"/>
      <c r="R328" s="6"/>
    </row>
    <row r="329" spans="2:18" ht="12.75">
      <c r="B329" s="6"/>
      <c r="C329" s="6"/>
      <c r="D329" s="6"/>
      <c r="E329" s="6"/>
      <c r="F329" s="6"/>
      <c r="R329" s="6"/>
    </row>
    <row r="330" spans="2:18" ht="12.75">
      <c r="B330" s="6"/>
      <c r="C330" s="6"/>
      <c r="D330" s="6"/>
      <c r="E330" s="6"/>
      <c r="F330" s="6"/>
      <c r="R330" s="6"/>
    </row>
    <row r="331" spans="2:18" ht="12.75">
      <c r="B331" s="6"/>
      <c r="C331" s="6"/>
      <c r="D331" s="6"/>
      <c r="E331" s="6"/>
      <c r="F331" s="6"/>
      <c r="R331" s="6"/>
    </row>
    <row r="332" spans="2:18" ht="12.75">
      <c r="B332" s="6"/>
      <c r="C332" s="6"/>
      <c r="D332" s="6"/>
      <c r="E332" s="6"/>
      <c r="F332" s="6"/>
      <c r="R332" s="6"/>
    </row>
    <row r="333" spans="2:18" ht="12.75">
      <c r="B333" s="6"/>
      <c r="C333" s="6"/>
      <c r="D333" s="6"/>
      <c r="E333" s="6"/>
      <c r="F333" s="6"/>
      <c r="R333" s="6"/>
    </row>
    <row r="334" spans="2:18" ht="12.75">
      <c r="B334" s="6"/>
      <c r="C334" s="6"/>
      <c r="D334" s="6"/>
      <c r="E334" s="6"/>
      <c r="F334" s="6"/>
      <c r="R334" s="6"/>
    </row>
    <row r="335" spans="2:18" ht="12.75">
      <c r="B335" s="6"/>
      <c r="C335" s="6"/>
      <c r="D335" s="6"/>
      <c r="E335" s="6"/>
      <c r="F335" s="6"/>
      <c r="R335" s="6"/>
    </row>
    <row r="336" spans="2:18" ht="12.75">
      <c r="B336" s="6"/>
      <c r="C336" s="6"/>
      <c r="D336" s="6"/>
      <c r="E336" s="6"/>
      <c r="F336" s="6"/>
      <c r="R336" s="6"/>
    </row>
    <row r="337" spans="2:18" ht="12.75">
      <c r="B337" s="6"/>
      <c r="C337" s="6"/>
      <c r="D337" s="6"/>
      <c r="E337" s="6"/>
      <c r="F337" s="6"/>
      <c r="R337" s="6"/>
    </row>
    <row r="338" spans="2:18" ht="12.75">
      <c r="B338" s="6"/>
      <c r="C338" s="6"/>
      <c r="D338" s="6"/>
      <c r="E338" s="6"/>
      <c r="F338" s="6"/>
      <c r="R338" s="6"/>
    </row>
    <row r="339" spans="2:18" ht="12.75">
      <c r="B339" s="6"/>
      <c r="C339" s="6"/>
      <c r="D339" s="6"/>
      <c r="E339" s="6"/>
      <c r="F339" s="6"/>
      <c r="R339" s="6"/>
    </row>
    <row r="340" spans="2:18" ht="12.75">
      <c r="B340" s="6"/>
      <c r="C340" s="6"/>
      <c r="D340" s="6"/>
      <c r="E340" s="6"/>
      <c r="F340" s="6"/>
      <c r="R340" s="6"/>
    </row>
    <row r="341" spans="2:18" ht="12.75">
      <c r="B341" s="6"/>
      <c r="C341" s="6"/>
      <c r="D341" s="6"/>
      <c r="E341" s="6"/>
      <c r="F341" s="6"/>
      <c r="R341" s="6"/>
    </row>
    <row r="342" spans="2:18" ht="12.75">
      <c r="B342" s="6"/>
      <c r="C342" s="6"/>
      <c r="D342" s="6"/>
      <c r="E342" s="6"/>
      <c r="F342" s="6"/>
      <c r="R342" s="6"/>
    </row>
    <row r="343" spans="2:18" ht="12.75">
      <c r="B343" s="6"/>
      <c r="C343" s="6"/>
      <c r="D343" s="6"/>
      <c r="E343" s="6"/>
      <c r="F343" s="6"/>
      <c r="R343" s="6"/>
    </row>
    <row r="344" spans="2:18" ht="12.75">
      <c r="B344" s="6"/>
      <c r="C344" s="6"/>
      <c r="D344" s="6"/>
      <c r="E344" s="6"/>
      <c r="F344" s="6"/>
      <c r="R344" s="6"/>
    </row>
    <row r="345" spans="2:18" ht="12.75">
      <c r="B345" s="6"/>
      <c r="C345" s="6"/>
      <c r="D345" s="6"/>
      <c r="E345" s="6"/>
      <c r="F345" s="6"/>
      <c r="R345" s="6"/>
    </row>
    <row r="346" spans="2:18" ht="12.75">
      <c r="B346" s="6"/>
      <c r="C346" s="6"/>
      <c r="D346" s="6"/>
      <c r="E346" s="6"/>
      <c r="F346" s="6"/>
      <c r="R346" s="6"/>
    </row>
    <row r="347" spans="2:18" ht="12.75">
      <c r="B347" s="6"/>
      <c r="C347" s="6"/>
      <c r="D347" s="6"/>
      <c r="E347" s="6"/>
      <c r="F347" s="6"/>
      <c r="R347" s="6"/>
    </row>
    <row r="348" spans="2:18" ht="12.75">
      <c r="B348" s="6"/>
      <c r="C348" s="6"/>
      <c r="D348" s="6"/>
      <c r="E348" s="6"/>
      <c r="F348" s="6"/>
      <c r="R348" s="6"/>
    </row>
    <row r="349" spans="2:18" ht="12.75">
      <c r="B349" s="6"/>
      <c r="C349" s="6"/>
      <c r="D349" s="6"/>
      <c r="E349" s="6"/>
      <c r="F349" s="6"/>
      <c r="R349" s="6"/>
    </row>
    <row r="350" spans="2:18" ht="12.75">
      <c r="B350" s="6"/>
      <c r="C350" s="6"/>
      <c r="D350" s="6"/>
      <c r="E350" s="6"/>
      <c r="F350" s="6"/>
      <c r="R350" s="6"/>
    </row>
    <row r="351" spans="2:18" ht="12.75">
      <c r="B351" s="6"/>
      <c r="C351" s="6"/>
      <c r="D351" s="6"/>
      <c r="E351" s="6"/>
      <c r="F351" s="6"/>
      <c r="R351" s="6"/>
    </row>
    <row r="352" spans="2:18" ht="12.75">
      <c r="B352" s="6"/>
      <c r="C352" s="6"/>
      <c r="D352" s="6"/>
      <c r="E352" s="6"/>
      <c r="F352" s="6"/>
      <c r="R352" s="6"/>
    </row>
    <row r="353" spans="2:18" ht="12.75">
      <c r="B353" s="6"/>
      <c r="C353" s="6"/>
      <c r="D353" s="6"/>
      <c r="E353" s="6"/>
      <c r="F353" s="6"/>
      <c r="R353" s="6"/>
    </row>
    <row r="354" spans="2:18" ht="12.75">
      <c r="B354" s="6"/>
      <c r="C354" s="6"/>
      <c r="D354" s="6"/>
      <c r="E354" s="6"/>
      <c r="F354" s="6"/>
      <c r="R354" s="6"/>
    </row>
    <row r="355" spans="2:18" ht="12.75">
      <c r="B355" s="6"/>
      <c r="C355" s="6"/>
      <c r="D355" s="6"/>
      <c r="E355" s="6"/>
      <c r="F355" s="6"/>
      <c r="R355" s="6"/>
    </row>
    <row r="356" spans="2:18" ht="12.75">
      <c r="B356" s="6"/>
      <c r="C356" s="6"/>
      <c r="D356" s="6"/>
      <c r="E356" s="6"/>
      <c r="F356" s="6"/>
      <c r="R356" s="6"/>
    </row>
    <row r="357" spans="2:18" ht="12.75">
      <c r="B357" s="6"/>
      <c r="C357" s="6"/>
      <c r="D357" s="6"/>
      <c r="E357" s="6"/>
      <c r="F357" s="6"/>
      <c r="R357" s="6"/>
    </row>
    <row r="358" spans="2:18" ht="12.75">
      <c r="B358" s="6"/>
      <c r="C358" s="6"/>
      <c r="D358" s="6"/>
      <c r="E358" s="6"/>
      <c r="F358" s="6"/>
      <c r="R358" s="6"/>
    </row>
    <row r="359" spans="2:18" ht="12.75">
      <c r="B359" s="6"/>
      <c r="C359" s="6"/>
      <c r="D359" s="6"/>
      <c r="E359" s="6"/>
      <c r="F359" s="6"/>
      <c r="R359" s="6"/>
    </row>
    <row r="360" spans="2:18" ht="12.75">
      <c r="B360" s="6"/>
      <c r="C360" s="6"/>
      <c r="D360" s="6"/>
      <c r="E360" s="6"/>
      <c r="F360" s="6"/>
      <c r="R360" s="6"/>
    </row>
    <row r="361" spans="2:18" ht="12.75">
      <c r="B361" s="6"/>
      <c r="C361" s="6"/>
      <c r="D361" s="6"/>
      <c r="E361" s="6"/>
      <c r="F361" s="6"/>
      <c r="R361" s="6"/>
    </row>
    <row r="362" spans="2:18" ht="12.75">
      <c r="B362" s="6"/>
      <c r="C362" s="6"/>
      <c r="D362" s="6"/>
      <c r="E362" s="6"/>
      <c r="F362" s="6"/>
      <c r="R362" s="6"/>
    </row>
    <row r="363" spans="2:18" ht="12.75">
      <c r="B363" s="6"/>
      <c r="C363" s="6"/>
      <c r="D363" s="6"/>
      <c r="E363" s="6"/>
      <c r="F363" s="6"/>
      <c r="R363" s="6"/>
    </row>
    <row r="364" spans="2:18" ht="12.75">
      <c r="B364" s="6"/>
      <c r="C364" s="6"/>
      <c r="D364" s="6"/>
      <c r="E364" s="6"/>
      <c r="F364" s="6"/>
      <c r="R364" s="6"/>
    </row>
    <row r="365" spans="2:18" ht="12.75">
      <c r="B365" s="6"/>
      <c r="C365" s="6"/>
      <c r="D365" s="6"/>
      <c r="E365" s="6"/>
      <c r="F365" s="6"/>
      <c r="R365" s="6"/>
    </row>
    <row r="366" spans="2:18" ht="12.75">
      <c r="B366" s="6"/>
      <c r="C366" s="6"/>
      <c r="D366" s="6"/>
      <c r="E366" s="6"/>
      <c r="F366" s="6"/>
      <c r="R366" s="6"/>
    </row>
    <row r="367" spans="2:18" ht="12.75">
      <c r="B367" s="6"/>
      <c r="C367" s="6"/>
      <c r="D367" s="6"/>
      <c r="E367" s="6"/>
      <c r="F367" s="6"/>
      <c r="R367" s="6"/>
    </row>
    <row r="368" spans="2:18" ht="12.75">
      <c r="B368" s="6"/>
      <c r="C368" s="6"/>
      <c r="D368" s="6"/>
      <c r="E368" s="6"/>
      <c r="F368" s="6"/>
      <c r="R368" s="6"/>
    </row>
    <row r="369" spans="2:18" ht="12.75">
      <c r="B369" s="6"/>
      <c r="C369" s="6"/>
      <c r="D369" s="6"/>
      <c r="E369" s="6"/>
      <c r="F369" s="6"/>
      <c r="R369" s="6"/>
    </row>
    <row r="370" spans="2:18" ht="12.75">
      <c r="B370" s="6"/>
      <c r="C370" s="6"/>
      <c r="D370" s="6"/>
      <c r="E370" s="6"/>
      <c r="F370" s="6"/>
      <c r="R370" s="6"/>
    </row>
    <row r="371" spans="2:18" ht="12.75">
      <c r="B371" s="6"/>
      <c r="C371" s="6"/>
      <c r="D371" s="6"/>
      <c r="E371" s="6"/>
      <c r="F371" s="6"/>
      <c r="R371" s="6"/>
    </row>
    <row r="372" spans="2:18" ht="12.75">
      <c r="B372" s="6"/>
      <c r="C372" s="6"/>
      <c r="D372" s="6"/>
      <c r="E372" s="6"/>
      <c r="F372" s="6"/>
      <c r="R372" s="6"/>
    </row>
    <row r="373" spans="2:18" ht="12.75">
      <c r="B373" s="6"/>
      <c r="C373" s="6"/>
      <c r="D373" s="6"/>
      <c r="E373" s="6"/>
      <c r="F373" s="6"/>
      <c r="R373" s="6"/>
    </row>
    <row r="374" spans="2:18" ht="12.75">
      <c r="B374" s="6"/>
      <c r="C374" s="6"/>
      <c r="D374" s="6"/>
      <c r="E374" s="6"/>
      <c r="F374" s="6"/>
      <c r="R374" s="6"/>
    </row>
    <row r="375" spans="2:18" ht="12.75">
      <c r="B375" s="6"/>
      <c r="C375" s="6"/>
      <c r="D375" s="6"/>
      <c r="E375" s="6"/>
      <c r="F375" s="6"/>
      <c r="R375" s="6"/>
    </row>
    <row r="376" spans="2:18" ht="12.75">
      <c r="B376" s="6"/>
      <c r="C376" s="6"/>
      <c r="D376" s="6"/>
      <c r="E376" s="6"/>
      <c r="F376" s="6"/>
      <c r="R376" s="6"/>
    </row>
    <row r="377" spans="2:18" ht="12.75">
      <c r="B377" s="6"/>
      <c r="C377" s="6"/>
      <c r="D377" s="6"/>
      <c r="E377" s="6"/>
      <c r="F377" s="6"/>
      <c r="R377" s="6"/>
    </row>
    <row r="378" spans="2:18" ht="12.75">
      <c r="B378" s="6"/>
      <c r="C378" s="6"/>
      <c r="D378" s="6"/>
      <c r="E378" s="6"/>
      <c r="F378" s="6"/>
      <c r="R378" s="6"/>
    </row>
    <row r="379" spans="2:18" ht="12.75">
      <c r="B379" s="6"/>
      <c r="C379" s="6"/>
      <c r="D379" s="6"/>
      <c r="E379" s="6"/>
      <c r="F379" s="6"/>
      <c r="R379" s="6"/>
    </row>
    <row r="380" spans="2:18" ht="12.75">
      <c r="B380" s="6"/>
      <c r="C380" s="6"/>
      <c r="D380" s="6"/>
      <c r="E380" s="6"/>
      <c r="F380" s="6"/>
      <c r="R380" s="6"/>
    </row>
    <row r="381" spans="2:18" ht="12.75">
      <c r="B381" s="6"/>
      <c r="C381" s="6"/>
      <c r="D381" s="6"/>
      <c r="E381" s="6"/>
      <c r="F381" s="6"/>
      <c r="R381" s="6"/>
    </row>
    <row r="382" spans="2:18" ht="12.75">
      <c r="B382" s="6"/>
      <c r="C382" s="6"/>
      <c r="D382" s="6"/>
      <c r="E382" s="6"/>
      <c r="F382" s="6"/>
      <c r="R382" s="6"/>
    </row>
    <row r="383" spans="2:18" ht="12.75">
      <c r="B383" s="6"/>
      <c r="C383" s="6"/>
      <c r="D383" s="6"/>
      <c r="E383" s="6"/>
      <c r="F383" s="6"/>
      <c r="R383" s="6"/>
    </row>
    <row r="384" spans="2:18" ht="12.75">
      <c r="B384" s="6"/>
      <c r="C384" s="6"/>
      <c r="D384" s="6"/>
      <c r="E384" s="6"/>
      <c r="F384" s="6"/>
      <c r="R384" s="6"/>
    </row>
    <row r="385" spans="2:18" ht="12.75">
      <c r="B385" s="6"/>
      <c r="C385" s="6"/>
      <c r="D385" s="6"/>
      <c r="E385" s="6"/>
      <c r="F385" s="6"/>
      <c r="R385" s="6"/>
    </row>
    <row r="386" spans="2:18" ht="12.75">
      <c r="B386" s="6"/>
      <c r="C386" s="6"/>
      <c r="D386" s="6"/>
      <c r="E386" s="6"/>
      <c r="F386" s="6"/>
      <c r="R386" s="6"/>
    </row>
    <row r="387" spans="2:18" ht="12.75">
      <c r="B387" s="6"/>
      <c r="C387" s="6"/>
      <c r="D387" s="6"/>
      <c r="E387" s="6"/>
      <c r="F387" s="6"/>
      <c r="R387" s="6"/>
    </row>
    <row r="388" spans="2:18" ht="12.75">
      <c r="B388" s="6"/>
      <c r="C388" s="6"/>
      <c r="D388" s="6"/>
      <c r="E388" s="6"/>
      <c r="F388" s="6"/>
      <c r="R388" s="6"/>
    </row>
    <row r="389" spans="2:18" ht="12.75">
      <c r="B389" s="6"/>
      <c r="C389" s="6"/>
      <c r="D389" s="6"/>
      <c r="E389" s="6"/>
      <c r="F389" s="6"/>
      <c r="R389" s="6"/>
    </row>
    <row r="390" spans="2:18" ht="12.75">
      <c r="B390" s="6"/>
      <c r="C390" s="6"/>
      <c r="D390" s="6"/>
      <c r="E390" s="6"/>
      <c r="F390" s="6"/>
      <c r="R390" s="6"/>
    </row>
    <row r="391" spans="2:18" ht="12.75">
      <c r="B391" s="6"/>
      <c r="C391" s="6"/>
      <c r="D391" s="6"/>
      <c r="E391" s="6"/>
      <c r="F391" s="6"/>
      <c r="R391" s="6"/>
    </row>
    <row r="392" spans="2:18" ht="12.75">
      <c r="B392" s="6"/>
      <c r="C392" s="6"/>
      <c r="D392" s="6"/>
      <c r="E392" s="6"/>
      <c r="F392" s="6"/>
      <c r="R392" s="6"/>
    </row>
    <row r="393" spans="2:18" ht="12.75">
      <c r="B393" s="6"/>
      <c r="C393" s="6"/>
      <c r="D393" s="6"/>
      <c r="E393" s="6"/>
      <c r="F393" s="6"/>
      <c r="R393" s="6"/>
    </row>
    <row r="394" spans="2:18" ht="12.75">
      <c r="B394" s="6"/>
      <c r="C394" s="6"/>
      <c r="D394" s="6"/>
      <c r="E394" s="6"/>
      <c r="F394" s="6"/>
      <c r="R394" s="6"/>
    </row>
    <row r="395" spans="2:18" ht="12.75">
      <c r="B395" s="6"/>
      <c r="C395" s="6"/>
      <c r="D395" s="6"/>
      <c r="E395" s="6"/>
      <c r="F395" s="6"/>
      <c r="R395" s="6"/>
    </row>
    <row r="396" spans="2:18" ht="12.75">
      <c r="B396" s="6"/>
      <c r="C396" s="6"/>
      <c r="D396" s="6"/>
      <c r="E396" s="6"/>
      <c r="F396" s="6"/>
      <c r="R396" s="6"/>
    </row>
    <row r="397" spans="2:18" ht="12.75">
      <c r="B397" s="6"/>
      <c r="C397" s="6"/>
      <c r="D397" s="6"/>
      <c r="E397" s="6"/>
      <c r="F397" s="6"/>
      <c r="R397" s="6"/>
    </row>
    <row r="398" spans="2:18" ht="12.75">
      <c r="B398" s="6"/>
      <c r="C398" s="6"/>
      <c r="D398" s="6"/>
      <c r="E398" s="6"/>
      <c r="F398" s="6"/>
      <c r="R398" s="6"/>
    </row>
    <row r="399" spans="2:18" ht="12.75">
      <c r="B399" s="6"/>
      <c r="C399" s="6"/>
      <c r="D399" s="6"/>
      <c r="E399" s="6"/>
      <c r="F399" s="6"/>
      <c r="R399" s="6"/>
    </row>
    <row r="400" spans="2:18" ht="12.75">
      <c r="B400" s="6"/>
      <c r="C400" s="6"/>
      <c r="D400" s="6"/>
      <c r="E400" s="6"/>
      <c r="F400" s="6"/>
      <c r="R400" s="6"/>
    </row>
    <row r="401" spans="2:18" ht="12.75">
      <c r="B401" s="6"/>
      <c r="C401" s="6"/>
      <c r="D401" s="6"/>
      <c r="E401" s="6"/>
      <c r="F401" s="6"/>
      <c r="R401" s="6"/>
    </row>
    <row r="402" spans="2:18" ht="12.75">
      <c r="B402" s="6"/>
      <c r="C402" s="6"/>
      <c r="D402" s="6"/>
      <c r="E402" s="6"/>
      <c r="F402" s="6"/>
      <c r="R402" s="6"/>
    </row>
    <row r="403" spans="2:18" ht="12.75">
      <c r="B403" s="6"/>
      <c r="C403" s="6"/>
      <c r="D403" s="6"/>
      <c r="E403" s="6"/>
      <c r="F403" s="6"/>
      <c r="R403" s="6"/>
    </row>
    <row r="404" spans="2:18" ht="12.75">
      <c r="B404" s="6"/>
      <c r="C404" s="6"/>
      <c r="D404" s="6"/>
      <c r="E404" s="6"/>
      <c r="F404" s="6"/>
      <c r="R404" s="6"/>
    </row>
    <row r="405" spans="2:18" ht="12.75">
      <c r="B405" s="6"/>
      <c r="C405" s="6"/>
      <c r="D405" s="6"/>
      <c r="E405" s="6"/>
      <c r="F405" s="6"/>
      <c r="R405" s="6"/>
    </row>
    <row r="406" spans="2:18" ht="12.75">
      <c r="B406" s="6"/>
      <c r="C406" s="6"/>
      <c r="D406" s="6"/>
      <c r="E406" s="6"/>
      <c r="F406" s="6"/>
      <c r="R406" s="6"/>
    </row>
    <row r="407" spans="2:18" ht="12.75">
      <c r="B407" s="6"/>
      <c r="C407" s="6"/>
      <c r="D407" s="6"/>
      <c r="E407" s="6"/>
      <c r="F407" s="6"/>
      <c r="R407" s="6"/>
    </row>
    <row r="408" spans="2:18" ht="12.75">
      <c r="B408" s="6"/>
      <c r="C408" s="6"/>
      <c r="D408" s="6"/>
      <c r="E408" s="6"/>
      <c r="F408" s="6"/>
      <c r="R408" s="6"/>
    </row>
    <row r="409" spans="2:18" ht="12.75">
      <c r="B409" s="6"/>
      <c r="C409" s="6"/>
      <c r="D409" s="6"/>
      <c r="E409" s="6"/>
      <c r="F409" s="6"/>
      <c r="R409" s="6"/>
    </row>
    <row r="410" spans="2:18" ht="12.75">
      <c r="B410" s="6"/>
      <c r="C410" s="6"/>
      <c r="D410" s="6"/>
      <c r="E410" s="6"/>
      <c r="F410" s="6"/>
      <c r="R410" s="6"/>
    </row>
    <row r="411" spans="2:18" ht="12.75">
      <c r="B411" s="6"/>
      <c r="C411" s="6"/>
      <c r="D411" s="6"/>
      <c r="E411" s="6"/>
      <c r="F411" s="6"/>
      <c r="R411" s="6"/>
    </row>
    <row r="412" spans="2:18" ht="12.75">
      <c r="B412" s="6"/>
      <c r="C412" s="6"/>
      <c r="D412" s="6"/>
      <c r="E412" s="6"/>
      <c r="F412" s="6"/>
      <c r="R412" s="6"/>
    </row>
    <row r="413" spans="2:18" ht="12.75">
      <c r="B413" s="6"/>
      <c r="C413" s="6"/>
      <c r="D413" s="6"/>
      <c r="E413" s="6"/>
      <c r="F413" s="6"/>
      <c r="R413" s="6"/>
    </row>
    <row r="414" spans="2:18" ht="12.75">
      <c r="B414" s="6"/>
      <c r="C414" s="6"/>
      <c r="D414" s="6"/>
      <c r="E414" s="6"/>
      <c r="F414" s="6"/>
      <c r="R414" s="6"/>
    </row>
    <row r="415" spans="2:18" ht="12.75">
      <c r="B415" s="6"/>
      <c r="C415" s="6"/>
      <c r="D415" s="6"/>
      <c r="E415" s="6"/>
      <c r="F415" s="6"/>
      <c r="R415" s="6"/>
    </row>
    <row r="416" spans="2:18" ht="12.75">
      <c r="B416" s="6"/>
      <c r="C416" s="6"/>
      <c r="D416" s="6"/>
      <c r="E416" s="6"/>
      <c r="F416" s="6"/>
      <c r="R416" s="6"/>
    </row>
    <row r="417" spans="2:18" ht="12.75">
      <c r="B417" s="6"/>
      <c r="C417" s="6"/>
      <c r="D417" s="6"/>
      <c r="E417" s="6"/>
      <c r="F417" s="6"/>
      <c r="R417" s="6"/>
    </row>
    <row r="418" spans="2:18" ht="12.75">
      <c r="B418" s="6"/>
      <c r="C418" s="6"/>
      <c r="D418" s="6"/>
      <c r="E418" s="6"/>
      <c r="F418" s="6"/>
      <c r="R418" s="6"/>
    </row>
    <row r="419" spans="2:18" ht="12.75">
      <c r="B419" s="6"/>
      <c r="C419" s="6"/>
      <c r="D419" s="6"/>
      <c r="E419" s="6"/>
      <c r="F419" s="6"/>
      <c r="R419" s="6"/>
    </row>
    <row r="420" spans="2:18" ht="12.75">
      <c r="B420" s="6"/>
      <c r="C420" s="6"/>
      <c r="D420" s="6"/>
      <c r="E420" s="6"/>
      <c r="F420" s="6"/>
      <c r="R420" s="6"/>
    </row>
    <row r="421" spans="2:18" ht="12.75">
      <c r="B421" s="6"/>
      <c r="C421" s="6"/>
      <c r="D421" s="6"/>
      <c r="E421" s="6"/>
      <c r="F421" s="6"/>
      <c r="R421" s="6"/>
    </row>
    <row r="422" spans="2:18" ht="12.75">
      <c r="B422" s="6"/>
      <c r="C422" s="6"/>
      <c r="D422" s="6"/>
      <c r="E422" s="6"/>
      <c r="F422" s="6"/>
      <c r="R422" s="6"/>
    </row>
    <row r="423" spans="2:18" ht="12.75">
      <c r="B423" s="6"/>
      <c r="C423" s="6"/>
      <c r="D423" s="6"/>
      <c r="E423" s="6"/>
      <c r="F423" s="6"/>
      <c r="R423" s="6"/>
    </row>
    <row r="424" spans="2:18" ht="12.75">
      <c r="B424" s="6"/>
      <c r="C424" s="6"/>
      <c r="D424" s="6"/>
      <c r="E424" s="6"/>
      <c r="F424" s="6"/>
      <c r="R424" s="6"/>
    </row>
    <row r="425" spans="2:18" ht="12.75">
      <c r="B425" s="6"/>
      <c r="C425" s="6"/>
      <c r="D425" s="6"/>
      <c r="E425" s="6"/>
      <c r="F425" s="6"/>
      <c r="R425" s="6"/>
    </row>
    <row r="426" spans="2:18" ht="12.75">
      <c r="B426" s="6"/>
      <c r="C426" s="6"/>
      <c r="D426" s="6"/>
      <c r="E426" s="6"/>
      <c r="F426" s="6"/>
      <c r="R426" s="6"/>
    </row>
    <row r="427" spans="2:18" ht="12.75">
      <c r="B427" s="6"/>
      <c r="C427" s="6"/>
      <c r="D427" s="6"/>
      <c r="E427" s="6"/>
      <c r="F427" s="6"/>
      <c r="R427" s="6"/>
    </row>
    <row r="428" spans="2:18" ht="12.75">
      <c r="B428" s="6"/>
      <c r="C428" s="6"/>
      <c r="D428" s="6"/>
      <c r="E428" s="6"/>
      <c r="F428" s="6"/>
      <c r="R428" s="6"/>
    </row>
    <row r="429" spans="2:18" ht="12.75">
      <c r="B429" s="6"/>
      <c r="C429" s="6"/>
      <c r="D429" s="6"/>
      <c r="E429" s="6"/>
      <c r="F429" s="6"/>
      <c r="R429" s="6"/>
    </row>
    <row r="430" spans="2:18" ht="12.75">
      <c r="B430" s="6"/>
      <c r="C430" s="6"/>
      <c r="D430" s="6"/>
      <c r="E430" s="6"/>
      <c r="F430" s="6"/>
      <c r="R430" s="6"/>
    </row>
    <row r="431" spans="2:18" ht="12.75">
      <c r="B431" s="6"/>
      <c r="C431" s="6"/>
      <c r="D431" s="6"/>
      <c r="E431" s="6"/>
      <c r="F431" s="6"/>
      <c r="R431" s="6"/>
    </row>
    <row r="432" spans="2:18" ht="12.75">
      <c r="B432" s="6"/>
      <c r="C432" s="6"/>
      <c r="D432" s="6"/>
      <c r="E432" s="6"/>
      <c r="F432" s="6"/>
      <c r="R432" s="6"/>
    </row>
    <row r="433" spans="2:18" ht="12.75">
      <c r="B433" s="6"/>
      <c r="C433" s="6"/>
      <c r="D433" s="6"/>
      <c r="E433" s="6"/>
      <c r="F433" s="6"/>
      <c r="R433" s="6"/>
    </row>
    <row r="434" spans="2:18" ht="12.75">
      <c r="B434" s="6"/>
      <c r="C434" s="6"/>
      <c r="D434" s="6"/>
      <c r="E434" s="6"/>
      <c r="F434" s="6"/>
      <c r="R434" s="6"/>
    </row>
    <row r="435" spans="2:18" ht="12.75">
      <c r="B435" s="6"/>
      <c r="C435" s="6"/>
      <c r="D435" s="6"/>
      <c r="E435" s="6"/>
      <c r="F435" s="6"/>
      <c r="R435" s="6"/>
    </row>
    <row r="436" spans="2:18" ht="12.75">
      <c r="B436" s="6"/>
      <c r="C436" s="6"/>
      <c r="D436" s="6"/>
      <c r="E436" s="6"/>
      <c r="F436" s="6"/>
      <c r="R436" s="6"/>
    </row>
    <row r="437" spans="2:18" ht="12.75">
      <c r="B437" s="6"/>
      <c r="C437" s="6"/>
      <c r="D437" s="6"/>
      <c r="E437" s="6"/>
      <c r="F437" s="6"/>
      <c r="R437" s="6"/>
    </row>
    <row r="438" spans="2:18" ht="12.75">
      <c r="B438" s="6"/>
      <c r="C438" s="6"/>
      <c r="D438" s="6"/>
      <c r="E438" s="6"/>
      <c r="F438" s="6"/>
      <c r="R438" s="6"/>
    </row>
    <row r="439" spans="2:18" ht="12.75">
      <c r="B439" s="6"/>
      <c r="C439" s="6"/>
      <c r="D439" s="6"/>
      <c r="E439" s="6"/>
      <c r="F439" s="6"/>
      <c r="R439" s="6"/>
    </row>
    <row r="440" spans="2:18" ht="12.75">
      <c r="B440" s="6"/>
      <c r="C440" s="6"/>
      <c r="D440" s="6"/>
      <c r="E440" s="6"/>
      <c r="F440" s="6"/>
      <c r="R440" s="6"/>
    </row>
    <row r="441" spans="2:18" ht="12.75">
      <c r="B441" s="6"/>
      <c r="C441" s="6"/>
      <c r="D441" s="6"/>
      <c r="E441" s="6"/>
      <c r="F441" s="6"/>
      <c r="R441" s="6"/>
    </row>
    <row r="442" spans="2:18" ht="12.75">
      <c r="B442" s="6"/>
      <c r="C442" s="6"/>
      <c r="D442" s="6"/>
      <c r="E442" s="6"/>
      <c r="F442" s="6"/>
      <c r="R442" s="6"/>
    </row>
    <row r="443" spans="2:18" ht="12.75">
      <c r="B443" s="6"/>
      <c r="C443" s="6"/>
      <c r="D443" s="6"/>
      <c r="E443" s="6"/>
      <c r="F443" s="6"/>
      <c r="R443" s="6"/>
    </row>
    <row r="444" spans="2:18" ht="12.75">
      <c r="B444" s="6"/>
      <c r="C444" s="6"/>
      <c r="D444" s="6"/>
      <c r="E444" s="6"/>
      <c r="F444" s="6"/>
      <c r="R444" s="6"/>
    </row>
    <row r="445" spans="2:18" ht="12.75">
      <c r="B445" s="6"/>
      <c r="C445" s="6"/>
      <c r="D445" s="6"/>
      <c r="E445" s="6"/>
      <c r="F445" s="6"/>
      <c r="R445" s="6"/>
    </row>
    <row r="446" spans="2:18" ht="12.75">
      <c r="B446" s="6"/>
      <c r="C446" s="6"/>
      <c r="D446" s="6"/>
      <c r="E446" s="6"/>
      <c r="F446" s="6"/>
      <c r="R446" s="6"/>
    </row>
    <row r="447" spans="2:18" ht="12.75">
      <c r="B447" s="6"/>
      <c r="C447" s="6"/>
      <c r="D447" s="6"/>
      <c r="E447" s="6"/>
      <c r="F447" s="6"/>
      <c r="R447" s="6"/>
    </row>
    <row r="448" spans="2:18" ht="12.75">
      <c r="B448" s="6"/>
      <c r="C448" s="6"/>
      <c r="D448" s="6"/>
      <c r="E448" s="6"/>
      <c r="F448" s="6"/>
      <c r="R448" s="6"/>
    </row>
    <row r="449" spans="2:18" ht="12.75">
      <c r="B449" s="6"/>
      <c r="C449" s="6"/>
      <c r="D449" s="6"/>
      <c r="E449" s="6"/>
      <c r="F449" s="6"/>
      <c r="R449" s="6"/>
    </row>
    <row r="450" spans="2:18" ht="12.75">
      <c r="B450" s="6"/>
      <c r="C450" s="6"/>
      <c r="D450" s="6"/>
      <c r="E450" s="6"/>
      <c r="F450" s="6"/>
      <c r="R450" s="6"/>
    </row>
    <row r="451" spans="2:18" ht="12.75">
      <c r="B451" s="6"/>
      <c r="C451" s="6"/>
      <c r="D451" s="6"/>
      <c r="E451" s="6"/>
      <c r="F451" s="6"/>
      <c r="R451" s="6"/>
    </row>
    <row r="452" spans="2:18" ht="12.75">
      <c r="B452" s="6"/>
      <c r="C452" s="6"/>
      <c r="D452" s="6"/>
      <c r="E452" s="6"/>
      <c r="F452" s="6"/>
      <c r="R452" s="6"/>
    </row>
    <row r="453" spans="2:18" ht="12.75">
      <c r="B453" s="6"/>
      <c r="C453" s="6"/>
      <c r="D453" s="6"/>
      <c r="E453" s="6"/>
      <c r="F453" s="6"/>
      <c r="R453" s="6"/>
    </row>
    <row r="454" spans="2:18" ht="12.75">
      <c r="B454" s="6"/>
      <c r="C454" s="6"/>
      <c r="D454" s="6"/>
      <c r="E454" s="6"/>
      <c r="F454" s="6"/>
      <c r="R454" s="6"/>
    </row>
    <row r="455" spans="2:18" ht="12.75">
      <c r="B455" s="6"/>
      <c r="C455" s="6"/>
      <c r="D455" s="6"/>
      <c r="E455" s="6"/>
      <c r="F455" s="6"/>
      <c r="R455" s="6"/>
    </row>
    <row r="456" spans="2:18" ht="12.75">
      <c r="B456" s="6"/>
      <c r="C456" s="6"/>
      <c r="D456" s="6"/>
      <c r="E456" s="6"/>
      <c r="F456" s="6"/>
      <c r="R456" s="6"/>
    </row>
    <row r="457" spans="2:18" ht="12.75">
      <c r="B457" s="6"/>
      <c r="C457" s="6"/>
      <c r="D457" s="6"/>
      <c r="E457" s="6"/>
      <c r="F457" s="6"/>
      <c r="R457" s="6"/>
    </row>
    <row r="458" spans="2:18" ht="12.75">
      <c r="B458" s="6"/>
      <c r="C458" s="6"/>
      <c r="D458" s="6"/>
      <c r="E458" s="6"/>
      <c r="F458" s="6"/>
      <c r="R458" s="6"/>
    </row>
    <row r="459" spans="2:18" ht="12.75">
      <c r="B459" s="6"/>
      <c r="C459" s="6"/>
      <c r="D459" s="6"/>
      <c r="E459" s="6"/>
      <c r="F459" s="6"/>
      <c r="R459" s="6"/>
    </row>
    <row r="460" spans="2:18" ht="12.75">
      <c r="B460" s="6"/>
      <c r="C460" s="6"/>
      <c r="D460" s="6"/>
      <c r="E460" s="6"/>
      <c r="F460" s="6"/>
      <c r="R460" s="6"/>
    </row>
    <row r="461" spans="2:18" ht="12.75">
      <c r="B461" s="6"/>
      <c r="C461" s="6"/>
      <c r="D461" s="6"/>
      <c r="E461" s="6"/>
      <c r="F461" s="6"/>
      <c r="R461" s="6"/>
    </row>
    <row r="462" spans="2:18" ht="12.75">
      <c r="B462" s="6"/>
      <c r="C462" s="6"/>
      <c r="D462" s="6"/>
      <c r="E462" s="6"/>
      <c r="F462" s="6"/>
      <c r="R462" s="6"/>
    </row>
    <row r="463" spans="2:18" ht="12.75">
      <c r="B463" s="6"/>
      <c r="C463" s="6"/>
      <c r="D463" s="6"/>
      <c r="E463" s="6"/>
      <c r="F463" s="6"/>
      <c r="R463" s="6"/>
    </row>
    <row r="464" spans="2:18" ht="12.75">
      <c r="B464" s="6"/>
      <c r="C464" s="6"/>
      <c r="D464" s="6"/>
      <c r="E464" s="6"/>
      <c r="F464" s="6"/>
      <c r="R464" s="6"/>
    </row>
    <row r="465" ht="12.75">
      <c r="R465" s="6"/>
    </row>
    <row r="466" ht="12.75">
      <c r="R466" s="6"/>
    </row>
    <row r="467" ht="12.75">
      <c r="R467" s="6"/>
    </row>
    <row r="468" ht="12.75">
      <c r="R468" s="6"/>
    </row>
    <row r="469" ht="12.75">
      <c r="R469" s="6"/>
    </row>
    <row r="470" ht="12.75">
      <c r="R470" s="6"/>
    </row>
    <row r="471" ht="12.75">
      <c r="R471" s="6"/>
    </row>
    <row r="472" ht="12.75">
      <c r="R472" s="6"/>
    </row>
    <row r="473" ht="12.75">
      <c r="R473" s="6"/>
    </row>
    <row r="474" ht="12.75">
      <c r="R474" s="6"/>
    </row>
    <row r="475" ht="12.75">
      <c r="R475" s="6"/>
    </row>
    <row r="476" ht="12.75">
      <c r="R476" s="6"/>
    </row>
    <row r="477" ht="12.75">
      <c r="R477" s="6"/>
    </row>
    <row r="478" ht="12.75">
      <c r="R478" s="6"/>
    </row>
    <row r="479" ht="12.75">
      <c r="R479" s="6"/>
    </row>
    <row r="480" ht="12.75">
      <c r="R480" s="6"/>
    </row>
    <row r="481" ht="12.75">
      <c r="R481" s="6"/>
    </row>
    <row r="482" ht="12.75">
      <c r="R482" s="6"/>
    </row>
    <row r="483" ht="12.75">
      <c r="R483" s="6"/>
    </row>
    <row r="484" ht="12.75">
      <c r="R484" s="6"/>
    </row>
    <row r="485" ht="12.75">
      <c r="R485" s="6"/>
    </row>
    <row r="486" ht="12.75">
      <c r="R486" s="6"/>
    </row>
    <row r="487" ht="12.75">
      <c r="R487" s="6"/>
    </row>
    <row r="488" ht="12.75">
      <c r="R488" s="6"/>
    </row>
    <row r="489" ht="12.75">
      <c r="R489" s="6"/>
    </row>
    <row r="490" ht="12.75">
      <c r="R490" s="6"/>
    </row>
    <row r="491" ht="12.75">
      <c r="R491" s="6"/>
    </row>
    <row r="492" ht="12.75">
      <c r="R492" s="6"/>
    </row>
    <row r="493" ht="12.75">
      <c r="R493" s="6"/>
    </row>
    <row r="494" ht="12.75">
      <c r="R494" s="6"/>
    </row>
    <row r="495" ht="12.75">
      <c r="R495" s="6"/>
    </row>
    <row r="496" ht="12.75">
      <c r="R496" s="6"/>
    </row>
    <row r="497" ht="12.75">
      <c r="R497" s="6"/>
    </row>
    <row r="498" ht="12.75">
      <c r="R498" s="6"/>
    </row>
    <row r="499" ht="12.75">
      <c r="R499" s="6"/>
    </row>
    <row r="500" ht="12.75">
      <c r="R500" s="6"/>
    </row>
    <row r="501" ht="12.75">
      <c r="R501" s="6"/>
    </row>
    <row r="502" ht="12.75">
      <c r="R502" s="6"/>
    </row>
    <row r="503" ht="12.75">
      <c r="R503" s="6"/>
    </row>
    <row r="504" ht="12.75">
      <c r="R504" s="6"/>
    </row>
    <row r="505" ht="12.75">
      <c r="R505" s="6"/>
    </row>
    <row r="506" ht="12.75">
      <c r="R506" s="6"/>
    </row>
    <row r="507" ht="12.75">
      <c r="R507" s="6"/>
    </row>
    <row r="508" ht="12.75">
      <c r="R508" s="6"/>
    </row>
    <row r="509" ht="12.75">
      <c r="R509" s="6"/>
    </row>
    <row r="510" ht="12.75">
      <c r="R510" s="6"/>
    </row>
    <row r="511" ht="12.75">
      <c r="R511" s="6"/>
    </row>
    <row r="512" ht="12.75">
      <c r="R512" s="6"/>
    </row>
    <row r="513" ht="12.75">
      <c r="R513" s="6"/>
    </row>
    <row r="514" ht="12.75">
      <c r="R514" s="6"/>
    </row>
    <row r="515" ht="12.75">
      <c r="R515" s="6"/>
    </row>
    <row r="516" ht="12.75">
      <c r="R516" s="6"/>
    </row>
    <row r="517" ht="12.75">
      <c r="R517" s="6"/>
    </row>
    <row r="518" ht="12.75">
      <c r="R518" s="6"/>
    </row>
    <row r="519" ht="12.75">
      <c r="R519" s="6"/>
    </row>
    <row r="520" ht="12.75">
      <c r="R520" s="6"/>
    </row>
    <row r="521" ht="12.75">
      <c r="R521" s="6"/>
    </row>
    <row r="522" ht="12.75">
      <c r="R522" s="6"/>
    </row>
    <row r="523" ht="12.75">
      <c r="R523" s="6"/>
    </row>
    <row r="524" ht="12.75">
      <c r="R524" s="6"/>
    </row>
    <row r="525" ht="12.75">
      <c r="R525" s="6"/>
    </row>
    <row r="526" ht="12.75">
      <c r="R526" s="6"/>
    </row>
    <row r="527" ht="12.75">
      <c r="R527" s="6"/>
    </row>
    <row r="528" ht="12.75">
      <c r="R528" s="6"/>
    </row>
    <row r="529" ht="12.75">
      <c r="R529" s="6"/>
    </row>
    <row r="530" ht="12.75">
      <c r="R530" s="6"/>
    </row>
    <row r="531" ht="12.75">
      <c r="R531" s="6"/>
    </row>
    <row r="532" ht="12.75">
      <c r="R532" s="6"/>
    </row>
    <row r="533" ht="12.75">
      <c r="R533" s="6"/>
    </row>
    <row r="534" ht="12.75">
      <c r="R534" s="6"/>
    </row>
    <row r="535" ht="12.75">
      <c r="R535" s="6"/>
    </row>
    <row r="536" ht="12.75">
      <c r="R536" s="6"/>
    </row>
    <row r="537" ht="12.75">
      <c r="R537" s="6"/>
    </row>
    <row r="538" ht="12.75">
      <c r="R538" s="6"/>
    </row>
    <row r="539" ht="12.75">
      <c r="R539" s="6"/>
    </row>
    <row r="540" ht="12.75">
      <c r="R540" s="6"/>
    </row>
    <row r="541" ht="12.75">
      <c r="R541" s="6"/>
    </row>
    <row r="542" ht="12.75">
      <c r="R542" s="6"/>
    </row>
    <row r="543" ht="12.75">
      <c r="R543" s="6"/>
    </row>
    <row r="544" ht="12.75">
      <c r="R544" s="6"/>
    </row>
    <row r="545" ht="12.75">
      <c r="R545" s="6"/>
    </row>
    <row r="546" ht="12.75">
      <c r="R546" s="6"/>
    </row>
    <row r="547" ht="12.75">
      <c r="R547" s="6"/>
    </row>
    <row r="548" ht="12.75">
      <c r="R548" s="6"/>
    </row>
    <row r="549" ht="12.75">
      <c r="R549" s="6"/>
    </row>
    <row r="550" ht="12.75">
      <c r="R550" s="6"/>
    </row>
    <row r="551" ht="12.75">
      <c r="R551" s="6"/>
    </row>
    <row r="552" ht="12.75">
      <c r="R552" s="6"/>
    </row>
    <row r="553" ht="12.75">
      <c r="R553" s="6"/>
    </row>
    <row r="554" ht="12.75">
      <c r="R554" s="6"/>
    </row>
    <row r="555" ht="12.75">
      <c r="R555" s="6"/>
    </row>
    <row r="556" ht="12.75">
      <c r="R556" s="6"/>
    </row>
    <row r="557" ht="12.75">
      <c r="R557" s="6"/>
    </row>
    <row r="558" ht="12.75">
      <c r="R558" s="6"/>
    </row>
    <row r="559" ht="12.75">
      <c r="R559" s="6"/>
    </row>
    <row r="560" ht="12.75">
      <c r="R560" s="6"/>
    </row>
    <row r="561" ht="12.75">
      <c r="R561" s="6"/>
    </row>
    <row r="562" ht="12.75">
      <c r="R562" s="6"/>
    </row>
    <row r="563" ht="12.75">
      <c r="R563" s="6"/>
    </row>
    <row r="564" ht="12.75">
      <c r="R564" s="6"/>
    </row>
    <row r="565" ht="12.75">
      <c r="R565" s="6"/>
    </row>
    <row r="566" ht="12.75">
      <c r="R566" s="6"/>
    </row>
    <row r="567" ht="12.75">
      <c r="R567" s="6"/>
    </row>
    <row r="568" ht="12.75">
      <c r="R568" s="6"/>
    </row>
    <row r="569" ht="12.75">
      <c r="R569" s="6"/>
    </row>
    <row r="570" ht="12.75">
      <c r="R570" s="6"/>
    </row>
    <row r="571" ht="12.75">
      <c r="R571" s="6"/>
    </row>
    <row r="572" ht="12.75">
      <c r="R572" s="6"/>
    </row>
    <row r="573" ht="12.75">
      <c r="R573" s="6"/>
    </row>
    <row r="574" ht="12.75">
      <c r="R574" s="6"/>
    </row>
    <row r="575" ht="12.75">
      <c r="R575" s="6"/>
    </row>
    <row r="576" ht="12.75">
      <c r="R576" s="6"/>
    </row>
    <row r="577" ht="12.75">
      <c r="R577" s="6"/>
    </row>
    <row r="578" ht="12.75">
      <c r="R578" s="6"/>
    </row>
    <row r="579" ht="12.75">
      <c r="R579" s="6"/>
    </row>
    <row r="580" ht="12.75">
      <c r="R580" s="6"/>
    </row>
    <row r="581" ht="12.75">
      <c r="R581" s="6"/>
    </row>
    <row r="582" ht="12.75">
      <c r="R582" s="6"/>
    </row>
    <row r="583" ht="12.75">
      <c r="R583" s="6"/>
    </row>
    <row r="584" ht="12.75">
      <c r="R584" s="6"/>
    </row>
    <row r="585" ht="12.75">
      <c r="R585" s="6"/>
    </row>
    <row r="586" ht="12.75">
      <c r="R586" s="6"/>
    </row>
    <row r="587" ht="12.75">
      <c r="R587" s="6"/>
    </row>
    <row r="588" ht="12.75">
      <c r="R588" s="6"/>
    </row>
    <row r="589" ht="12.75">
      <c r="R589" s="6"/>
    </row>
    <row r="590" ht="12.75">
      <c r="R590" s="6"/>
    </row>
    <row r="591" ht="12.75">
      <c r="R591" s="6"/>
    </row>
    <row r="592" ht="12.75">
      <c r="R592" s="6"/>
    </row>
    <row r="593" ht="12.75">
      <c r="R593" s="6"/>
    </row>
    <row r="594" ht="12.75">
      <c r="R594" s="6"/>
    </row>
    <row r="595" ht="12.75">
      <c r="R595" s="6"/>
    </row>
    <row r="596" ht="12.75">
      <c r="R596" s="6"/>
    </row>
    <row r="597" ht="12.75">
      <c r="R597" s="6"/>
    </row>
    <row r="598" ht="12.75">
      <c r="R598" s="6"/>
    </row>
    <row r="599" ht="12.75">
      <c r="R599" s="6"/>
    </row>
    <row r="600" ht="12.75">
      <c r="R600" s="6"/>
    </row>
    <row r="601" ht="12.75">
      <c r="R601" s="6"/>
    </row>
    <row r="602" ht="12.75">
      <c r="R602" s="6"/>
    </row>
    <row r="603" ht="12.75">
      <c r="R603" s="6"/>
    </row>
    <row r="604" ht="12.75">
      <c r="R604" s="6"/>
    </row>
    <row r="605" ht="12.75">
      <c r="R605" s="6"/>
    </row>
    <row r="606" ht="12.75">
      <c r="R606" s="6"/>
    </row>
    <row r="607" ht="12.75">
      <c r="R607" s="6"/>
    </row>
    <row r="608" ht="12.75">
      <c r="R608" s="6"/>
    </row>
    <row r="609" ht="12.75">
      <c r="R609" s="6"/>
    </row>
    <row r="610" ht="12.75">
      <c r="R610" s="6"/>
    </row>
    <row r="611" ht="12.75">
      <c r="R611" s="6"/>
    </row>
    <row r="612" ht="12.75">
      <c r="R612" s="6"/>
    </row>
    <row r="613" ht="12.75">
      <c r="R613" s="6"/>
    </row>
    <row r="614" ht="12.75">
      <c r="R614" s="6"/>
    </row>
    <row r="615" ht="12.75">
      <c r="R615" s="6"/>
    </row>
    <row r="616" ht="12.75">
      <c r="R616" s="6"/>
    </row>
    <row r="617" ht="12.75">
      <c r="R617" s="6"/>
    </row>
    <row r="618" ht="12.75">
      <c r="R618" s="6"/>
    </row>
    <row r="619" ht="12.75">
      <c r="R619" s="6"/>
    </row>
    <row r="620" ht="12.75">
      <c r="R620" s="6"/>
    </row>
    <row r="621" ht="12.75">
      <c r="R621" s="6"/>
    </row>
    <row r="622" ht="12.75">
      <c r="R622" s="6"/>
    </row>
    <row r="623" ht="12.75">
      <c r="R623" s="6"/>
    </row>
    <row r="624" ht="12.75">
      <c r="R624" s="6"/>
    </row>
    <row r="625" ht="12.75">
      <c r="R625" s="6"/>
    </row>
    <row r="626" ht="12.75">
      <c r="R626" s="6"/>
    </row>
    <row r="627" ht="12.75">
      <c r="R627" s="6"/>
    </row>
    <row r="628" ht="12.75">
      <c r="R628" s="6"/>
    </row>
    <row r="629" ht="12.75">
      <c r="R629" s="6"/>
    </row>
    <row r="630" ht="12.75">
      <c r="R630" s="6"/>
    </row>
    <row r="631" ht="12.75">
      <c r="R631" s="6"/>
    </row>
    <row r="632" ht="12.75">
      <c r="R632" s="6"/>
    </row>
    <row r="633" ht="12.75">
      <c r="R633" s="6"/>
    </row>
    <row r="634" ht="12.75">
      <c r="R634" s="6"/>
    </row>
    <row r="635" ht="12.75">
      <c r="R635" s="6"/>
    </row>
    <row r="636" ht="12.75">
      <c r="R636" s="6"/>
    </row>
    <row r="637" ht="12.75">
      <c r="R637" s="6"/>
    </row>
    <row r="638" ht="12.75">
      <c r="R638" s="6"/>
    </row>
    <row r="639" ht="12.75">
      <c r="R639" s="6"/>
    </row>
    <row r="640" ht="12.75">
      <c r="R640" s="6"/>
    </row>
    <row r="641" ht="12.75">
      <c r="R641" s="6"/>
    </row>
    <row r="642" ht="12.75">
      <c r="R642" s="6"/>
    </row>
    <row r="643" ht="12.75">
      <c r="R643" s="6"/>
    </row>
    <row r="644" ht="12.75">
      <c r="R644" s="6"/>
    </row>
    <row r="645" ht="12.75">
      <c r="R645" s="6"/>
    </row>
    <row r="646" ht="12.75">
      <c r="R646" s="6"/>
    </row>
    <row r="647" ht="12.75">
      <c r="R647" s="6"/>
    </row>
    <row r="648" ht="12.75">
      <c r="R648" s="6"/>
    </row>
    <row r="649" ht="12.75">
      <c r="R649" s="6"/>
    </row>
    <row r="650" ht="12.75">
      <c r="R650" s="6"/>
    </row>
    <row r="651" ht="12.75">
      <c r="R651" s="6"/>
    </row>
    <row r="652" ht="12.75">
      <c r="R652" s="6"/>
    </row>
    <row r="653" ht="12.75">
      <c r="R653" s="6"/>
    </row>
    <row r="654" ht="12.75">
      <c r="R654" s="6"/>
    </row>
    <row r="655" ht="12.75">
      <c r="R655" s="6"/>
    </row>
    <row r="656" ht="12.75">
      <c r="R656" s="6"/>
    </row>
    <row r="657" ht="12.75">
      <c r="R657" s="6"/>
    </row>
    <row r="658" ht="12.75">
      <c r="R658" s="6"/>
    </row>
    <row r="659" ht="12.75">
      <c r="R659" s="6"/>
    </row>
    <row r="660" ht="12.75">
      <c r="R660" s="6"/>
    </row>
    <row r="661" ht="12.75">
      <c r="R661" s="6"/>
    </row>
    <row r="662" ht="12.75">
      <c r="R662" s="6"/>
    </row>
    <row r="663" ht="12.75">
      <c r="R663" s="6"/>
    </row>
    <row r="664" ht="12.75">
      <c r="R664" s="6"/>
    </row>
    <row r="665" ht="12.75">
      <c r="R665" s="6"/>
    </row>
    <row r="666" ht="12.75">
      <c r="R666" s="6"/>
    </row>
    <row r="667" ht="12.75">
      <c r="R667" s="6"/>
    </row>
    <row r="668" ht="12.75">
      <c r="R668" s="6"/>
    </row>
    <row r="669" ht="12.75">
      <c r="R669" s="6"/>
    </row>
    <row r="670" ht="12.75">
      <c r="R670" s="6"/>
    </row>
    <row r="671" ht="12.75">
      <c r="R671" s="6"/>
    </row>
    <row r="672" ht="12.75">
      <c r="R672" s="6"/>
    </row>
    <row r="673" ht="12.75">
      <c r="R673" s="6"/>
    </row>
    <row r="674" ht="12.75">
      <c r="R674" s="6"/>
    </row>
    <row r="675" ht="12.75">
      <c r="R675" s="6"/>
    </row>
    <row r="676" ht="12.75">
      <c r="R676" s="6"/>
    </row>
    <row r="677" ht="12.75">
      <c r="R677" s="6"/>
    </row>
    <row r="678" ht="12.75">
      <c r="R678" s="6"/>
    </row>
    <row r="679" ht="12.75">
      <c r="R679" s="6"/>
    </row>
    <row r="680" ht="12.75">
      <c r="R680" s="6"/>
    </row>
    <row r="681" ht="12.75">
      <c r="R681" s="6"/>
    </row>
    <row r="682" ht="12.75">
      <c r="R682" s="6"/>
    </row>
    <row r="683" ht="12.75">
      <c r="R683" s="6"/>
    </row>
    <row r="684" ht="12.75">
      <c r="R684" s="6"/>
    </row>
    <row r="685" ht="12.75">
      <c r="R685" s="6"/>
    </row>
    <row r="686" ht="12.75">
      <c r="R686" s="6"/>
    </row>
    <row r="687" ht="12.75">
      <c r="R687" s="6"/>
    </row>
    <row r="688" ht="12.75">
      <c r="R688" s="6"/>
    </row>
    <row r="689" ht="12.75">
      <c r="R689" s="6"/>
    </row>
    <row r="690" ht="12.75">
      <c r="R690" s="6"/>
    </row>
    <row r="691" ht="12.75">
      <c r="R691" s="6"/>
    </row>
    <row r="692" ht="12.75">
      <c r="R692" s="6"/>
    </row>
    <row r="693" ht="12.75">
      <c r="R693" s="6"/>
    </row>
    <row r="694" ht="12.75">
      <c r="R694" s="6"/>
    </row>
    <row r="695" ht="12.75">
      <c r="R695" s="6"/>
    </row>
    <row r="696" ht="12.75">
      <c r="R696" s="6"/>
    </row>
    <row r="697" ht="12.75">
      <c r="R697" s="6"/>
    </row>
    <row r="698" ht="12.75">
      <c r="R698" s="6"/>
    </row>
    <row r="699" ht="12.75">
      <c r="R699" s="6"/>
    </row>
    <row r="700" ht="12.75">
      <c r="R700" s="6"/>
    </row>
    <row r="701" ht="12.75">
      <c r="R701" s="6"/>
    </row>
    <row r="702" ht="12.75">
      <c r="R702" s="6"/>
    </row>
    <row r="703" ht="12.75">
      <c r="R703" s="6"/>
    </row>
    <row r="704" ht="12.75">
      <c r="R704" s="6"/>
    </row>
    <row r="705" ht="12.75">
      <c r="R705" s="6"/>
    </row>
    <row r="706" ht="12.75">
      <c r="R706" s="6"/>
    </row>
    <row r="707" ht="12.75">
      <c r="R707" s="6"/>
    </row>
    <row r="708" ht="12.75">
      <c r="R708" s="6"/>
    </row>
    <row r="709" ht="12.75">
      <c r="R709" s="6"/>
    </row>
    <row r="710" ht="12.75">
      <c r="R710" s="6"/>
    </row>
    <row r="711" ht="12.75">
      <c r="R711" s="6"/>
    </row>
    <row r="712" ht="12.75">
      <c r="R712" s="6"/>
    </row>
    <row r="713" ht="12.75">
      <c r="R713" s="6"/>
    </row>
    <row r="714" ht="12.75">
      <c r="R714" s="6"/>
    </row>
    <row r="715" ht="12.75">
      <c r="R715" s="6"/>
    </row>
    <row r="716" ht="12.75">
      <c r="R716" s="6"/>
    </row>
    <row r="717" ht="12.75">
      <c r="R717" s="6"/>
    </row>
    <row r="718" ht="12.75">
      <c r="R718" s="6"/>
    </row>
    <row r="719" ht="12.75">
      <c r="R719" s="6"/>
    </row>
    <row r="720" ht="12.75">
      <c r="R720" s="6"/>
    </row>
    <row r="721" ht="12.75">
      <c r="R721" s="6"/>
    </row>
    <row r="722" ht="12.75">
      <c r="R722" s="6"/>
    </row>
    <row r="723" ht="12.75">
      <c r="R723" s="6"/>
    </row>
    <row r="724" ht="12.75">
      <c r="R724" s="6"/>
    </row>
    <row r="725" ht="12.75">
      <c r="R725" s="6"/>
    </row>
    <row r="726" ht="12.75">
      <c r="R726" s="6"/>
    </row>
    <row r="727" ht="12.75">
      <c r="R727" s="6"/>
    </row>
    <row r="728" ht="12.75">
      <c r="R728" s="6"/>
    </row>
    <row r="729" ht="12.75">
      <c r="R729" s="6"/>
    </row>
    <row r="730" ht="12.75">
      <c r="R730" s="6"/>
    </row>
    <row r="731" ht="12.75">
      <c r="R731" s="6"/>
    </row>
    <row r="732" ht="12.75">
      <c r="R732" s="6"/>
    </row>
    <row r="733" ht="12.75">
      <c r="R733" s="6"/>
    </row>
    <row r="734" ht="12.75">
      <c r="R734" s="6"/>
    </row>
    <row r="735" ht="12.75">
      <c r="R735" s="6"/>
    </row>
    <row r="736" ht="12.75">
      <c r="R736" s="6"/>
    </row>
    <row r="737" ht="12.75">
      <c r="R737" s="6"/>
    </row>
    <row r="738" ht="12.75">
      <c r="R738" s="6"/>
    </row>
    <row r="739" ht="12.75">
      <c r="R739" s="6"/>
    </row>
    <row r="740" ht="12.75">
      <c r="R740" s="6"/>
    </row>
    <row r="741" ht="12.75">
      <c r="R741" s="6"/>
    </row>
    <row r="742" ht="12.75">
      <c r="R742" s="6"/>
    </row>
    <row r="743" ht="12.75">
      <c r="R743" s="6"/>
    </row>
    <row r="744" ht="12.75">
      <c r="R744" s="6"/>
    </row>
    <row r="745" ht="12.75">
      <c r="R745" s="6"/>
    </row>
    <row r="746" ht="12.75">
      <c r="R746" s="6"/>
    </row>
    <row r="747" ht="12.75">
      <c r="R747" s="6"/>
    </row>
    <row r="748" ht="12.75">
      <c r="R748" s="6"/>
    </row>
    <row r="749" ht="12.75">
      <c r="R749" s="6"/>
    </row>
    <row r="750" ht="12.75">
      <c r="R750" s="6"/>
    </row>
    <row r="751" ht="12.75">
      <c r="R751" s="6"/>
    </row>
    <row r="752" ht="12.75">
      <c r="R752" s="6"/>
    </row>
    <row r="753" ht="12.75">
      <c r="R753" s="6"/>
    </row>
  </sheetData>
  <sheetProtection/>
  <mergeCells count="2">
    <mergeCell ref="A10:F10"/>
    <mergeCell ref="A1:F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0"/>
  <sheetViews>
    <sheetView zoomScalePageLayoutView="0" workbookViewId="0" topLeftCell="A24">
      <pane ySplit="1" topLeftCell="BM27" activePane="bottomLeft" state="frozen"/>
      <selection pane="topLeft" activeCell="A24" sqref="A24"/>
      <selection pane="bottomLeft" activeCell="A60" sqref="A54:A60"/>
    </sheetView>
  </sheetViews>
  <sheetFormatPr defaultColWidth="9.140625" defaultRowHeight="12.75"/>
  <cols>
    <col min="1" max="1" width="23.28125" style="0" customWidth="1"/>
    <col min="12" max="12" width="9.140625" style="12" customWidth="1"/>
  </cols>
  <sheetData>
    <row r="1" spans="1:8" ht="12.75">
      <c r="A1" s="23" t="s">
        <v>28</v>
      </c>
      <c r="B1" s="23"/>
      <c r="C1" s="23"/>
      <c r="D1" s="23"/>
      <c r="E1" s="23"/>
      <c r="F1" s="23"/>
      <c r="G1" s="23"/>
      <c r="H1" s="23"/>
    </row>
    <row r="2" spans="1:8" ht="12.75">
      <c r="A2" s="14" t="s">
        <v>18</v>
      </c>
      <c r="B2" s="15">
        <f>COUNT(B25:B32)</f>
        <v>8</v>
      </c>
      <c r="C2" s="15">
        <f aca="true" t="shared" si="0" ref="C2:H2">COUNT(C25:C32)</f>
        <v>8</v>
      </c>
      <c r="D2" s="15">
        <f t="shared" si="0"/>
        <v>8</v>
      </c>
      <c r="E2" s="15">
        <f t="shared" si="0"/>
        <v>8</v>
      </c>
      <c r="F2" s="15">
        <f t="shared" si="0"/>
        <v>8</v>
      </c>
      <c r="G2" s="15">
        <f t="shared" si="0"/>
        <v>8</v>
      </c>
      <c r="H2" s="15">
        <f t="shared" si="0"/>
        <v>8</v>
      </c>
    </row>
    <row r="3" spans="1:8" ht="12.75">
      <c r="A3" s="14" t="s">
        <v>19</v>
      </c>
      <c r="B3" s="16">
        <f>MAX(B25:B32)</f>
        <v>1.53</v>
      </c>
      <c r="C3" s="16">
        <f aca="true" t="shared" si="1" ref="C3:H3">MAX(C25:C32)</f>
        <v>1.63</v>
      </c>
      <c r="D3" s="16">
        <f t="shared" si="1"/>
        <v>1.55</v>
      </c>
      <c r="E3" s="16">
        <f t="shared" si="1"/>
        <v>1.51</v>
      </c>
      <c r="F3" s="16">
        <f t="shared" si="1"/>
        <v>1.74</v>
      </c>
      <c r="G3" s="16">
        <f t="shared" si="1"/>
        <v>1.79</v>
      </c>
      <c r="H3" s="16">
        <f t="shared" si="1"/>
        <v>2.1</v>
      </c>
    </row>
    <row r="4" spans="1:8" ht="12.75">
      <c r="A4" s="14" t="s">
        <v>20</v>
      </c>
      <c r="B4" s="16">
        <f>MIN(B25:B32)</f>
        <v>0.82</v>
      </c>
      <c r="C4" s="16">
        <f aca="true" t="shared" si="2" ref="C4:H4">MIN(C25:C32)</f>
        <v>0.89</v>
      </c>
      <c r="D4" s="16">
        <f t="shared" si="2"/>
        <v>0.82</v>
      </c>
      <c r="E4" s="16">
        <f t="shared" si="2"/>
        <v>0.82</v>
      </c>
      <c r="F4" s="16">
        <f t="shared" si="2"/>
        <v>1.12</v>
      </c>
      <c r="G4" s="16">
        <f t="shared" si="2"/>
        <v>1.38</v>
      </c>
      <c r="H4" s="16">
        <f t="shared" si="2"/>
        <v>1.87</v>
      </c>
    </row>
    <row r="5" spans="1:8" ht="12.75">
      <c r="A5" s="14" t="s">
        <v>21</v>
      </c>
      <c r="B5" s="16">
        <f>AVERAGE(B25:B32)</f>
        <v>1.3900000000000001</v>
      </c>
      <c r="C5" s="16">
        <f aca="true" t="shared" si="3" ref="C5:H5">AVERAGE(C25:C32)</f>
        <v>1.49375</v>
      </c>
      <c r="D5" s="16">
        <f t="shared" si="3"/>
        <v>1.3975</v>
      </c>
      <c r="E5" s="16">
        <f t="shared" si="3"/>
        <v>1.3725</v>
      </c>
      <c r="F5" s="16">
        <f t="shared" si="3"/>
        <v>1.5775000000000001</v>
      </c>
      <c r="G5" s="16">
        <f t="shared" si="3"/>
        <v>1.69</v>
      </c>
      <c r="H5" s="16">
        <f t="shared" si="3"/>
        <v>1.9962499999999999</v>
      </c>
    </row>
    <row r="6" spans="1:8" ht="12.75">
      <c r="A6" s="14" t="s">
        <v>22</v>
      </c>
      <c r="B6" s="15">
        <f>STDEV(B25:B32)</f>
        <v>0.23802760944298512</v>
      </c>
      <c r="C6" s="15">
        <f aca="true" t="shared" si="4" ref="C6:H6">STDEV(C25:C32)</f>
        <v>0.25116514203095475</v>
      </c>
      <c r="D6" s="15">
        <f t="shared" si="4"/>
        <v>0.24117273003862952</v>
      </c>
      <c r="E6" s="15">
        <f t="shared" si="4"/>
        <v>0.2297047794763652</v>
      </c>
      <c r="F6" s="15">
        <f t="shared" si="4"/>
        <v>0.19344619037713923</v>
      </c>
      <c r="G6" s="15">
        <f t="shared" si="4"/>
        <v>0.1306029971215944</v>
      </c>
      <c r="H6" s="15">
        <f t="shared" si="4"/>
        <v>0.06947507261087664</v>
      </c>
    </row>
    <row r="7" spans="1:8" ht="12.75">
      <c r="A7" s="14" t="s">
        <v>23</v>
      </c>
      <c r="B7" s="15">
        <f>VAR(B25:B32)</f>
        <v>0.05665714285714226</v>
      </c>
      <c r="C7" s="15">
        <f aca="true" t="shared" si="5" ref="C7:H7">VAR(C25:C32)</f>
        <v>0.06308392857142968</v>
      </c>
      <c r="D7" s="15">
        <f t="shared" si="5"/>
        <v>0.05816428571428567</v>
      </c>
      <c r="E7" s="15">
        <f t="shared" si="5"/>
        <v>0.05276428571428556</v>
      </c>
      <c r="F7" s="15">
        <f t="shared" si="5"/>
        <v>0.0374214285714284</v>
      </c>
      <c r="G7" s="15">
        <f t="shared" si="5"/>
        <v>0.017057142857143198</v>
      </c>
      <c r="H7" s="15">
        <f t="shared" si="5"/>
        <v>0.004826785714286582</v>
      </c>
    </row>
    <row r="8" spans="1:8" ht="12.75">
      <c r="A8" s="14" t="s">
        <v>24</v>
      </c>
      <c r="B8" s="15">
        <f>B6/SQRT(B2)</f>
        <v>0.08415546837337894</v>
      </c>
      <c r="C8" s="15">
        <f aca="true" t="shared" si="6" ref="C8:H8">C6/SQRT(C2)</f>
        <v>0.08880028756388522</v>
      </c>
      <c r="D8" s="15">
        <f t="shared" si="6"/>
        <v>0.08526743642379374</v>
      </c>
      <c r="E8" s="15">
        <f t="shared" si="6"/>
        <v>0.08121290361934916</v>
      </c>
      <c r="F8" s="15">
        <f t="shared" si="6"/>
        <v>0.0683935565051895</v>
      </c>
      <c r="G8" s="15">
        <f t="shared" si="6"/>
        <v>0.04617513245398327</v>
      </c>
      <c r="H8" s="15">
        <f t="shared" si="6"/>
        <v>0.024563147483289322</v>
      </c>
    </row>
    <row r="9" spans="1:8" ht="12.75">
      <c r="A9" s="14" t="s">
        <v>25</v>
      </c>
      <c r="B9" s="16">
        <f>B3-B4</f>
        <v>0.7100000000000001</v>
      </c>
      <c r="C9" s="16">
        <f aca="true" t="shared" si="7" ref="C9:H9">C3-C4</f>
        <v>0.7399999999999999</v>
      </c>
      <c r="D9" s="16">
        <f t="shared" si="7"/>
        <v>0.7300000000000001</v>
      </c>
      <c r="E9" s="16">
        <f t="shared" si="7"/>
        <v>0.6900000000000001</v>
      </c>
      <c r="F9" s="16">
        <f t="shared" si="7"/>
        <v>0.6199999999999999</v>
      </c>
      <c r="G9" s="16">
        <f t="shared" si="7"/>
        <v>0.41000000000000014</v>
      </c>
      <c r="H9" s="16">
        <f t="shared" si="7"/>
        <v>0.22999999999999998</v>
      </c>
    </row>
    <row r="10" spans="1:8" ht="12.75">
      <c r="A10" s="22" t="s">
        <v>29</v>
      </c>
      <c r="B10" s="22"/>
      <c r="C10" s="22"/>
      <c r="D10" s="22"/>
      <c r="E10" s="22"/>
      <c r="F10" s="22"/>
      <c r="G10" s="22"/>
      <c r="H10" s="22"/>
    </row>
    <row r="11" spans="1:8" ht="12.75">
      <c r="A11" s="17" t="s">
        <v>18</v>
      </c>
      <c r="B11" s="18">
        <f>COUNT(B33:B301)</f>
        <v>28</v>
      </c>
      <c r="C11" s="18">
        <f aca="true" t="shared" si="8" ref="C11:H11">COUNT(C33:C301)</f>
        <v>28</v>
      </c>
      <c r="D11" s="18">
        <f t="shared" si="8"/>
        <v>28</v>
      </c>
      <c r="E11" s="18">
        <f t="shared" si="8"/>
        <v>28</v>
      </c>
      <c r="F11" s="18">
        <f t="shared" si="8"/>
        <v>28</v>
      </c>
      <c r="G11" s="18">
        <f t="shared" si="8"/>
        <v>28</v>
      </c>
      <c r="H11" s="18">
        <f t="shared" si="8"/>
        <v>26</v>
      </c>
    </row>
    <row r="12" spans="1:8" ht="12.75">
      <c r="A12" s="17" t="s">
        <v>19</v>
      </c>
      <c r="B12" s="19">
        <f>MAX(B33:B301)</f>
        <v>2.34</v>
      </c>
      <c r="C12" s="19">
        <f aca="true" t="shared" si="9" ref="C12:H12">MAX(C33:C301)</f>
        <v>2.44</v>
      </c>
      <c r="D12" s="19">
        <f t="shared" si="9"/>
        <v>2.32</v>
      </c>
      <c r="E12" s="19">
        <f t="shared" si="9"/>
        <v>2.18</v>
      </c>
      <c r="F12" s="19">
        <f t="shared" si="9"/>
        <v>2.34</v>
      </c>
      <c r="G12" s="19">
        <f t="shared" si="9"/>
        <v>2.38</v>
      </c>
      <c r="H12" s="19">
        <f t="shared" si="9"/>
        <v>2.7</v>
      </c>
    </row>
    <row r="13" spans="1:8" ht="12.75">
      <c r="A13" s="17" t="s">
        <v>20</v>
      </c>
      <c r="B13" s="19">
        <f>MIN(B33:B301)</f>
        <v>1</v>
      </c>
      <c r="C13" s="19">
        <f aca="true" t="shared" si="10" ref="C13:H13">MIN(C33:C301)</f>
        <v>1</v>
      </c>
      <c r="D13" s="19">
        <f t="shared" si="10"/>
        <v>0.9</v>
      </c>
      <c r="E13" s="19">
        <f t="shared" si="10"/>
        <v>0.9</v>
      </c>
      <c r="F13" s="19">
        <f t="shared" si="10"/>
        <v>1.1</v>
      </c>
      <c r="G13" s="19">
        <f t="shared" si="10"/>
        <v>1.23</v>
      </c>
      <c r="H13" s="19">
        <f t="shared" si="10"/>
        <v>1.32</v>
      </c>
    </row>
    <row r="14" spans="1:8" ht="12.75">
      <c r="A14" s="17" t="s">
        <v>21</v>
      </c>
      <c r="B14" s="19">
        <f>AVERAGE(B33:B301)</f>
        <v>1.9782142857142855</v>
      </c>
      <c r="C14" s="19">
        <f aca="true" t="shared" si="11" ref="C14:H14">AVERAGE(C33:C301)</f>
        <v>2.0114285714285716</v>
      </c>
      <c r="D14" s="19">
        <f t="shared" si="11"/>
        <v>1.8767857142857143</v>
      </c>
      <c r="E14" s="19">
        <f t="shared" si="11"/>
        <v>1.676785714285714</v>
      </c>
      <c r="F14" s="19">
        <f t="shared" si="11"/>
        <v>1.807142857142857</v>
      </c>
      <c r="G14" s="19">
        <f t="shared" si="11"/>
        <v>1.8667857142857145</v>
      </c>
      <c r="H14" s="19">
        <f t="shared" si="11"/>
        <v>2.144230769230769</v>
      </c>
    </row>
    <row r="15" spans="1:8" ht="12.75">
      <c r="A15" s="17" t="s">
        <v>22</v>
      </c>
      <c r="B15" s="18">
        <f>STDEV(B33:B301)</f>
        <v>0.3131802648745275</v>
      </c>
      <c r="C15" s="18">
        <f aca="true" t="shared" si="12" ref="C15:H15">STDEV(C33:C301)</f>
        <v>0.3777292219028925</v>
      </c>
      <c r="D15" s="18">
        <f t="shared" si="12"/>
        <v>0.37197225674552736</v>
      </c>
      <c r="E15" s="18">
        <f t="shared" si="12"/>
        <v>0.4020784295284479</v>
      </c>
      <c r="F15" s="18">
        <f t="shared" si="12"/>
        <v>0.3842535538557777</v>
      </c>
      <c r="G15" s="18">
        <f t="shared" si="12"/>
        <v>0.36078159568963514</v>
      </c>
      <c r="H15" s="18">
        <f t="shared" si="12"/>
        <v>0.3612885060659752</v>
      </c>
    </row>
    <row r="16" spans="1:8" ht="12.75">
      <c r="A16" s="17" t="s">
        <v>23</v>
      </c>
      <c r="B16" s="18">
        <f>VAR(B33:B301)</f>
        <v>0.09808187830687921</v>
      </c>
      <c r="C16" s="18">
        <f aca="true" t="shared" si="13" ref="C16:H16">VAR(C33:C301)</f>
        <v>0.1426793650793646</v>
      </c>
      <c r="D16" s="18">
        <f t="shared" si="13"/>
        <v>0.1383633597883605</v>
      </c>
      <c r="E16" s="18">
        <f t="shared" si="13"/>
        <v>0.16166706349206306</v>
      </c>
      <c r="F16" s="18">
        <f t="shared" si="13"/>
        <v>0.14765079365079503</v>
      </c>
      <c r="G16" s="18">
        <f t="shared" si="13"/>
        <v>0.13016335978835936</v>
      </c>
      <c r="H16" s="18">
        <f t="shared" si="13"/>
        <v>0.1305293846153842</v>
      </c>
    </row>
    <row r="17" spans="1:8" ht="12.75">
      <c r="A17" s="17" t="s">
        <v>24</v>
      </c>
      <c r="B17" s="18">
        <f>B15/SQRT(B11)</f>
        <v>0.05918550688509549</v>
      </c>
      <c r="C17" s="18">
        <f aca="true" t="shared" si="14" ref="C17:H17">C15/SQRT(C11)</f>
        <v>0.0713841131483561</v>
      </c>
      <c r="D17" s="18">
        <f t="shared" si="14"/>
        <v>0.07029614899743811</v>
      </c>
      <c r="E17" s="18">
        <f t="shared" si="14"/>
        <v>0.07598568086254875</v>
      </c>
      <c r="F17" s="18">
        <f t="shared" si="14"/>
        <v>0.07261709599251086</v>
      </c>
      <c r="G17" s="18">
        <f t="shared" si="14"/>
        <v>0.06818131284313052</v>
      </c>
      <c r="H17" s="18">
        <f t="shared" si="14"/>
        <v>0.07085450547950742</v>
      </c>
    </row>
    <row r="18" spans="1:8" ht="12.75">
      <c r="A18" s="17" t="s">
        <v>25</v>
      </c>
      <c r="B18" s="18">
        <f>B12-B13</f>
        <v>1.3399999999999999</v>
      </c>
      <c r="C18" s="18">
        <f aca="true" t="shared" si="15" ref="C18:H18">C12-C13</f>
        <v>1.44</v>
      </c>
      <c r="D18" s="18">
        <f t="shared" si="15"/>
        <v>1.42</v>
      </c>
      <c r="E18" s="18">
        <f t="shared" si="15"/>
        <v>1.2800000000000002</v>
      </c>
      <c r="F18" s="18">
        <f t="shared" si="15"/>
        <v>1.2399999999999998</v>
      </c>
      <c r="G18" s="18">
        <f t="shared" si="15"/>
        <v>1.15</v>
      </c>
      <c r="H18" s="18">
        <f t="shared" si="15"/>
        <v>1.3800000000000001</v>
      </c>
    </row>
    <row r="24" spans="1:19" ht="12.75">
      <c r="A24" s="4"/>
      <c r="B24" s="5" t="s">
        <v>0</v>
      </c>
      <c r="C24" s="5" t="s">
        <v>7</v>
      </c>
      <c r="D24" s="5" t="s">
        <v>8</v>
      </c>
      <c r="E24" s="5" t="s">
        <v>9</v>
      </c>
      <c r="F24" s="5" t="s">
        <v>10</v>
      </c>
      <c r="G24" s="5" t="s">
        <v>11</v>
      </c>
      <c r="H24" s="5" t="s">
        <v>12</v>
      </c>
      <c r="L24" s="13"/>
      <c r="M24" s="8" t="s">
        <v>0</v>
      </c>
      <c r="N24" s="8" t="s">
        <v>7</v>
      </c>
      <c r="O24" s="8" t="s">
        <v>8</v>
      </c>
      <c r="P24" s="8" t="s">
        <v>9</v>
      </c>
      <c r="Q24" s="8" t="s">
        <v>10</v>
      </c>
      <c r="R24" s="8" t="s">
        <v>11</v>
      </c>
      <c r="S24" s="8" t="s">
        <v>12</v>
      </c>
    </row>
    <row r="25" spans="1:19" ht="12.75">
      <c r="A25" s="2">
        <v>39387</v>
      </c>
      <c r="B25" s="3">
        <v>1.44</v>
      </c>
      <c r="C25" s="3">
        <v>1.57</v>
      </c>
      <c r="D25" s="3">
        <v>1.46</v>
      </c>
      <c r="E25" s="3">
        <v>1.51</v>
      </c>
      <c r="F25" s="3">
        <v>1.6</v>
      </c>
      <c r="G25" s="3">
        <v>1.7</v>
      </c>
      <c r="H25" s="3">
        <v>1.96</v>
      </c>
      <c r="L25" s="13">
        <f>IF(A25-A26=0,"",A25)</f>
        <v>39387</v>
      </c>
      <c r="M25" s="21">
        <f>IF(B25-A19990=0,"",0-B25)</f>
        <v>-1.44</v>
      </c>
      <c r="N25" s="21">
        <f aca="true" t="shared" si="16" ref="N25:S40">IF(C25-B19990=0,"",0-C25)</f>
        <v>-1.57</v>
      </c>
      <c r="O25" s="21">
        <f t="shared" si="16"/>
        <v>-1.46</v>
      </c>
      <c r="P25" s="21">
        <f t="shared" si="16"/>
        <v>-1.51</v>
      </c>
      <c r="Q25" s="21">
        <f t="shared" si="16"/>
        <v>-1.6</v>
      </c>
      <c r="R25" s="21">
        <f t="shared" si="16"/>
        <v>-1.7</v>
      </c>
      <c r="S25" s="21">
        <f t="shared" si="16"/>
        <v>-1.96</v>
      </c>
    </row>
    <row r="26" spans="1:19" ht="12.75">
      <c r="A26" s="2">
        <v>39394</v>
      </c>
      <c r="B26" s="3">
        <v>1.48</v>
      </c>
      <c r="C26" s="3">
        <v>1.6</v>
      </c>
      <c r="D26" s="3">
        <v>1.49</v>
      </c>
      <c r="E26" s="3">
        <v>1.45</v>
      </c>
      <c r="F26" s="3">
        <v>1.65</v>
      </c>
      <c r="G26" s="3">
        <v>1.72</v>
      </c>
      <c r="H26" s="3">
        <v>1.98</v>
      </c>
      <c r="L26" s="13">
        <f aca="true" t="shared" si="17" ref="L26:L89">IF(A26-A27=0,"",A26)</f>
        <v>39394</v>
      </c>
      <c r="M26" s="21">
        <f aca="true" t="shared" si="18" ref="M26:M89">IF(B26-A19991=0,"",0-B26)</f>
        <v>-1.48</v>
      </c>
      <c r="N26" s="21">
        <f t="shared" si="16"/>
        <v>-1.6</v>
      </c>
      <c r="O26" s="21">
        <f t="shared" si="16"/>
        <v>-1.49</v>
      </c>
      <c r="P26" s="21">
        <f t="shared" si="16"/>
        <v>-1.45</v>
      </c>
      <c r="Q26" s="21">
        <f t="shared" si="16"/>
        <v>-1.65</v>
      </c>
      <c r="R26" s="21">
        <f t="shared" si="16"/>
        <v>-1.72</v>
      </c>
      <c r="S26" s="21">
        <f t="shared" si="16"/>
        <v>-1.98</v>
      </c>
    </row>
    <row r="27" spans="1:19" ht="12.75">
      <c r="A27" s="2">
        <v>39401</v>
      </c>
      <c r="B27" s="3">
        <v>1.49</v>
      </c>
      <c r="C27" s="3">
        <v>1.6</v>
      </c>
      <c r="D27" s="3">
        <v>1.48</v>
      </c>
      <c r="E27" s="3">
        <v>1.45</v>
      </c>
      <c r="F27" s="3">
        <v>1.65</v>
      </c>
      <c r="G27" s="3">
        <v>1.73</v>
      </c>
      <c r="H27" s="3">
        <v>2</v>
      </c>
      <c r="L27" s="13">
        <f t="shared" si="17"/>
        <v>39401</v>
      </c>
      <c r="M27" s="21">
        <f t="shared" si="18"/>
        <v>-1.49</v>
      </c>
      <c r="N27" s="21">
        <f t="shared" si="16"/>
        <v>-1.6</v>
      </c>
      <c r="O27" s="21">
        <f t="shared" si="16"/>
        <v>-1.48</v>
      </c>
      <c r="P27" s="21">
        <f t="shared" si="16"/>
        <v>-1.45</v>
      </c>
      <c r="Q27" s="21">
        <f t="shared" si="16"/>
        <v>-1.65</v>
      </c>
      <c r="R27" s="21">
        <f t="shared" si="16"/>
        <v>-1.73</v>
      </c>
      <c r="S27" s="21">
        <f t="shared" si="16"/>
        <v>-2</v>
      </c>
    </row>
    <row r="28" spans="1:19" ht="12.75">
      <c r="A28" s="2">
        <v>39408</v>
      </c>
      <c r="B28" s="3">
        <v>1.5</v>
      </c>
      <c r="C28" s="3">
        <v>1.6</v>
      </c>
      <c r="D28" s="3">
        <v>1.49</v>
      </c>
      <c r="E28" s="3">
        <v>1.45</v>
      </c>
      <c r="F28" s="3">
        <v>1.65</v>
      </c>
      <c r="G28" s="3">
        <v>1.74</v>
      </c>
      <c r="H28" s="3">
        <v>2</v>
      </c>
      <c r="L28" s="13">
        <f t="shared" si="17"/>
        <v>39408</v>
      </c>
      <c r="M28" s="21">
        <f t="shared" si="18"/>
        <v>-1.5</v>
      </c>
      <c r="N28" s="21">
        <f t="shared" si="16"/>
        <v>-1.6</v>
      </c>
      <c r="O28" s="21">
        <f t="shared" si="16"/>
        <v>-1.49</v>
      </c>
      <c r="P28" s="21">
        <f t="shared" si="16"/>
        <v>-1.45</v>
      </c>
      <c r="Q28" s="21">
        <f t="shared" si="16"/>
        <v>-1.65</v>
      </c>
      <c r="R28" s="21">
        <f t="shared" si="16"/>
        <v>-1.74</v>
      </c>
      <c r="S28" s="21">
        <f t="shared" si="16"/>
        <v>-2</v>
      </c>
    </row>
    <row r="29" spans="1:19" ht="12.75">
      <c r="A29" s="2">
        <v>39421</v>
      </c>
      <c r="B29" s="3">
        <v>1.53</v>
      </c>
      <c r="C29" s="3">
        <v>1.63</v>
      </c>
      <c r="D29" s="3">
        <v>1.55</v>
      </c>
      <c r="E29" s="3">
        <v>1.48</v>
      </c>
      <c r="F29" s="3">
        <v>1.67</v>
      </c>
      <c r="G29" s="3">
        <v>1.78</v>
      </c>
      <c r="H29" s="3">
        <v>2.07</v>
      </c>
      <c r="L29" s="13">
        <f t="shared" si="17"/>
        <v>39421</v>
      </c>
      <c r="M29" s="21">
        <f t="shared" si="18"/>
        <v>-1.53</v>
      </c>
      <c r="N29" s="21">
        <f t="shared" si="16"/>
        <v>-1.63</v>
      </c>
      <c r="O29" s="21">
        <f t="shared" si="16"/>
        <v>-1.55</v>
      </c>
      <c r="P29" s="21">
        <f t="shared" si="16"/>
        <v>-1.48</v>
      </c>
      <c r="Q29" s="21">
        <f t="shared" si="16"/>
        <v>-1.67</v>
      </c>
      <c r="R29" s="21">
        <f t="shared" si="16"/>
        <v>-1.78</v>
      </c>
      <c r="S29" s="21">
        <f t="shared" si="16"/>
        <v>-2.07</v>
      </c>
    </row>
    <row r="30" spans="1:19" ht="12.75">
      <c r="A30" s="2">
        <v>39445</v>
      </c>
      <c r="B30" s="3">
        <v>1.34</v>
      </c>
      <c r="C30" s="3">
        <v>1.44</v>
      </c>
      <c r="D30" s="3">
        <v>1.35</v>
      </c>
      <c r="E30" s="3">
        <v>1.33</v>
      </c>
      <c r="F30" s="3">
        <v>1.54</v>
      </c>
      <c r="G30" s="3">
        <v>1.68</v>
      </c>
      <c r="H30" s="3">
        <v>1.99</v>
      </c>
      <c r="L30" s="13">
        <f t="shared" si="17"/>
        <v>39445</v>
      </c>
      <c r="M30" s="21">
        <f t="shared" si="18"/>
        <v>-1.34</v>
      </c>
      <c r="N30" s="21">
        <f t="shared" si="16"/>
        <v>-1.44</v>
      </c>
      <c r="O30" s="21">
        <f t="shared" si="16"/>
        <v>-1.35</v>
      </c>
      <c r="P30" s="21">
        <f t="shared" si="16"/>
        <v>-1.33</v>
      </c>
      <c r="Q30" s="21">
        <f t="shared" si="16"/>
        <v>-1.54</v>
      </c>
      <c r="R30" s="21">
        <f t="shared" si="16"/>
        <v>-1.68</v>
      </c>
      <c r="S30" s="21">
        <f t="shared" si="16"/>
        <v>-1.99</v>
      </c>
    </row>
    <row r="31" spans="1:19" ht="12.75">
      <c r="A31" s="2">
        <v>39476</v>
      </c>
      <c r="B31" s="3">
        <v>1.52</v>
      </c>
      <c r="C31" s="3">
        <v>1.62</v>
      </c>
      <c r="D31" s="3">
        <v>1.54</v>
      </c>
      <c r="E31" s="3">
        <v>1.49</v>
      </c>
      <c r="F31" s="3">
        <v>1.74</v>
      </c>
      <c r="G31" s="3">
        <v>1.79</v>
      </c>
      <c r="H31" s="3">
        <v>2.1</v>
      </c>
      <c r="L31" s="13">
        <f t="shared" si="17"/>
        <v>39476</v>
      </c>
      <c r="M31" s="21">
        <f t="shared" si="18"/>
        <v>-1.52</v>
      </c>
      <c r="N31" s="21">
        <f t="shared" si="16"/>
        <v>-1.62</v>
      </c>
      <c r="O31" s="21">
        <f t="shared" si="16"/>
        <v>-1.54</v>
      </c>
      <c r="P31" s="21">
        <f t="shared" si="16"/>
        <v>-1.49</v>
      </c>
      <c r="Q31" s="21">
        <f t="shared" si="16"/>
        <v>-1.74</v>
      </c>
      <c r="R31" s="21">
        <f t="shared" si="16"/>
        <v>-1.79</v>
      </c>
      <c r="S31" s="21">
        <f t="shared" si="16"/>
        <v>-2.1</v>
      </c>
    </row>
    <row r="32" spans="1:19" ht="12.75">
      <c r="A32" s="2">
        <v>39504</v>
      </c>
      <c r="B32" s="3">
        <v>0.82</v>
      </c>
      <c r="C32" s="3">
        <v>0.89</v>
      </c>
      <c r="D32" s="3">
        <v>0.82</v>
      </c>
      <c r="E32" s="3">
        <v>0.82</v>
      </c>
      <c r="F32" s="3">
        <v>1.12</v>
      </c>
      <c r="G32" s="3">
        <v>1.38</v>
      </c>
      <c r="H32" s="3">
        <v>1.87</v>
      </c>
      <c r="L32" s="13">
        <f t="shared" si="17"/>
        <v>39504</v>
      </c>
      <c r="M32" s="21">
        <f t="shared" si="18"/>
        <v>-0.82</v>
      </c>
      <c r="N32" s="21">
        <f t="shared" si="16"/>
        <v>-0.89</v>
      </c>
      <c r="O32" s="21">
        <f t="shared" si="16"/>
        <v>-0.82</v>
      </c>
      <c r="P32" s="21">
        <f t="shared" si="16"/>
        <v>-0.82</v>
      </c>
      <c r="Q32" s="21">
        <f t="shared" si="16"/>
        <v>-1.12</v>
      </c>
      <c r="R32" s="21">
        <f t="shared" si="16"/>
        <v>-1.38</v>
      </c>
      <c r="S32" s="21">
        <f t="shared" si="16"/>
        <v>-1.87</v>
      </c>
    </row>
    <row r="33" spans="1:19" ht="12.75">
      <c r="A33" s="2">
        <v>39507</v>
      </c>
      <c r="B33" s="3">
        <v>1</v>
      </c>
      <c r="C33" s="3">
        <v>1</v>
      </c>
      <c r="D33" s="3">
        <v>0.9</v>
      </c>
      <c r="E33" s="3">
        <v>0.9</v>
      </c>
      <c r="F33" s="3">
        <v>1.1</v>
      </c>
      <c r="G33" s="3">
        <v>1.3</v>
      </c>
      <c r="H33" s="3">
        <v>1.32</v>
      </c>
      <c r="L33" s="13">
        <f t="shared" si="17"/>
        <v>39507</v>
      </c>
      <c r="M33" s="21">
        <f t="shared" si="18"/>
        <v>-1</v>
      </c>
      <c r="N33" s="21">
        <f t="shared" si="16"/>
        <v>-1</v>
      </c>
      <c r="O33" s="21">
        <f t="shared" si="16"/>
        <v>-0.9</v>
      </c>
      <c r="P33" s="21">
        <f t="shared" si="16"/>
        <v>-0.9</v>
      </c>
      <c r="Q33" s="21">
        <f t="shared" si="16"/>
        <v>-1.1</v>
      </c>
      <c r="R33" s="21">
        <f t="shared" si="16"/>
        <v>-1.3</v>
      </c>
      <c r="S33" s="21">
        <f t="shared" si="16"/>
        <v>-1.32</v>
      </c>
    </row>
    <row r="34" spans="1:19" ht="12.75">
      <c r="A34" s="2">
        <v>39516</v>
      </c>
      <c r="B34" s="3">
        <v>1.53</v>
      </c>
      <c r="C34" s="3">
        <v>1.32</v>
      </c>
      <c r="D34" s="3">
        <v>1.27</v>
      </c>
      <c r="E34" s="3">
        <v>1.03</v>
      </c>
      <c r="F34" s="3">
        <v>1.23</v>
      </c>
      <c r="G34" s="3">
        <v>1.36</v>
      </c>
      <c r="H34" s="3">
        <v>1.72</v>
      </c>
      <c r="L34" s="13">
        <f t="shared" si="17"/>
        <v>39516</v>
      </c>
      <c r="M34" s="21">
        <f t="shared" si="18"/>
        <v>-1.53</v>
      </c>
      <c r="N34" s="21">
        <f t="shared" si="16"/>
        <v>-1.32</v>
      </c>
      <c r="O34" s="21">
        <f t="shared" si="16"/>
        <v>-1.27</v>
      </c>
      <c r="P34" s="21">
        <f t="shared" si="16"/>
        <v>-1.03</v>
      </c>
      <c r="Q34" s="21">
        <f t="shared" si="16"/>
        <v>-1.23</v>
      </c>
      <c r="R34" s="21">
        <f t="shared" si="16"/>
        <v>-1.36</v>
      </c>
      <c r="S34" s="21">
        <f t="shared" si="16"/>
        <v>-1.72</v>
      </c>
    </row>
    <row r="35" spans="1:19" ht="12.75">
      <c r="A35" s="2">
        <v>39517</v>
      </c>
      <c r="B35" s="3">
        <v>1.58</v>
      </c>
      <c r="C35" s="3">
        <v>1.4</v>
      </c>
      <c r="D35" s="3">
        <v>1.34</v>
      </c>
      <c r="E35" s="3">
        <v>1.08</v>
      </c>
      <c r="F35" s="3">
        <v>1.25</v>
      </c>
      <c r="G35" s="3">
        <v>1.39</v>
      </c>
      <c r="H35" s="3">
        <v>1.74</v>
      </c>
      <c r="L35" s="13">
        <f t="shared" si="17"/>
        <v>39517</v>
      </c>
      <c r="M35" s="21">
        <f t="shared" si="18"/>
        <v>-1.58</v>
      </c>
      <c r="N35" s="21">
        <f t="shared" si="16"/>
        <v>-1.4</v>
      </c>
      <c r="O35" s="21">
        <f t="shared" si="16"/>
        <v>-1.34</v>
      </c>
      <c r="P35" s="21">
        <f t="shared" si="16"/>
        <v>-1.08</v>
      </c>
      <c r="Q35" s="21">
        <f t="shared" si="16"/>
        <v>-1.25</v>
      </c>
      <c r="R35" s="21">
        <f t="shared" si="16"/>
        <v>-1.39</v>
      </c>
      <c r="S35" s="21">
        <f t="shared" si="16"/>
        <v>-1.74</v>
      </c>
    </row>
    <row r="36" spans="1:19" ht="12.75">
      <c r="A36" s="2">
        <v>39521</v>
      </c>
      <c r="B36" s="3">
        <v>1.6</v>
      </c>
      <c r="C36" s="3">
        <v>1.48</v>
      </c>
      <c r="D36" s="3">
        <v>1.4</v>
      </c>
      <c r="E36" s="3">
        <v>1.12</v>
      </c>
      <c r="F36" s="3">
        <v>1.29</v>
      </c>
      <c r="G36" s="3">
        <v>1.39</v>
      </c>
      <c r="H36" s="3">
        <v>1.71</v>
      </c>
      <c r="L36" s="13">
        <f t="shared" si="17"/>
        <v>39521</v>
      </c>
      <c r="M36" s="21">
        <f t="shared" si="18"/>
        <v>-1.6</v>
      </c>
      <c r="N36" s="21">
        <f t="shared" si="16"/>
        <v>-1.48</v>
      </c>
      <c r="O36" s="21">
        <f t="shared" si="16"/>
        <v>-1.4</v>
      </c>
      <c r="P36" s="21">
        <f t="shared" si="16"/>
        <v>-1.12</v>
      </c>
      <c r="Q36" s="21">
        <f t="shared" si="16"/>
        <v>-1.29</v>
      </c>
      <c r="R36" s="21">
        <f t="shared" si="16"/>
        <v>-1.39</v>
      </c>
      <c r="S36" s="21">
        <f t="shared" si="16"/>
        <v>-1.71</v>
      </c>
    </row>
    <row r="37" spans="1:19" ht="12.75">
      <c r="A37" s="2">
        <v>39547</v>
      </c>
      <c r="B37" s="3">
        <v>1.91</v>
      </c>
      <c r="C37" s="3">
        <v>1.88</v>
      </c>
      <c r="D37" s="3">
        <v>1.72</v>
      </c>
      <c r="E37" s="3">
        <v>1.4</v>
      </c>
      <c r="F37" s="3">
        <v>1.51</v>
      </c>
      <c r="G37" s="3">
        <v>1.57</v>
      </c>
      <c r="H37" s="3">
        <v>1.83</v>
      </c>
      <c r="L37" s="13">
        <f t="shared" si="17"/>
        <v>39547</v>
      </c>
      <c r="M37" s="21">
        <f t="shared" si="18"/>
        <v>-1.91</v>
      </c>
      <c r="N37" s="21">
        <f t="shared" si="16"/>
        <v>-1.88</v>
      </c>
      <c r="O37" s="21">
        <f t="shared" si="16"/>
        <v>-1.72</v>
      </c>
      <c r="P37" s="21">
        <f t="shared" si="16"/>
        <v>-1.4</v>
      </c>
      <c r="Q37" s="21">
        <f t="shared" si="16"/>
        <v>-1.51</v>
      </c>
      <c r="R37" s="21">
        <f t="shared" si="16"/>
        <v>-1.57</v>
      </c>
      <c r="S37" s="21">
        <f t="shared" si="16"/>
        <v>-1.83</v>
      </c>
    </row>
    <row r="38" spans="1:19" ht="12.75">
      <c r="A38" s="2">
        <v>39566</v>
      </c>
      <c r="B38" s="3">
        <v>1.98</v>
      </c>
      <c r="C38" s="3">
        <v>2.01</v>
      </c>
      <c r="D38" s="3">
        <v>1.81</v>
      </c>
      <c r="E38" s="3">
        <v>1.51</v>
      </c>
      <c r="F38" s="3">
        <v>1.61</v>
      </c>
      <c r="G38" s="3">
        <v>1.66</v>
      </c>
      <c r="H38" s="3">
        <v>1.9</v>
      </c>
      <c r="L38" s="13">
        <f t="shared" si="17"/>
        <v>39566</v>
      </c>
      <c r="M38" s="21">
        <f t="shared" si="18"/>
        <v>-1.98</v>
      </c>
      <c r="N38" s="21">
        <f t="shared" si="16"/>
        <v>-2.01</v>
      </c>
      <c r="O38" s="21">
        <f t="shared" si="16"/>
        <v>-1.81</v>
      </c>
      <c r="P38" s="21">
        <f t="shared" si="16"/>
        <v>-1.51</v>
      </c>
      <c r="Q38" s="21">
        <f t="shared" si="16"/>
        <v>-1.61</v>
      </c>
      <c r="R38" s="21">
        <f t="shared" si="16"/>
        <v>-1.66</v>
      </c>
      <c r="S38" s="21">
        <f t="shared" si="16"/>
        <v>-1.9</v>
      </c>
    </row>
    <row r="39" spans="1:19" ht="12.75">
      <c r="A39" s="2">
        <v>39571</v>
      </c>
      <c r="B39" s="3">
        <v>1.7</v>
      </c>
      <c r="C39" s="3">
        <v>1.82</v>
      </c>
      <c r="D39" s="3">
        <v>1.56</v>
      </c>
      <c r="E39" s="3">
        <v>1.32</v>
      </c>
      <c r="F39" s="3">
        <v>1.47</v>
      </c>
      <c r="G39" s="3">
        <v>1.59</v>
      </c>
      <c r="H39" s="3"/>
      <c r="L39" s="13">
        <f t="shared" si="17"/>
        <v>39571</v>
      </c>
      <c r="M39" s="21">
        <f t="shared" si="18"/>
        <v>-1.7</v>
      </c>
      <c r="N39" s="21">
        <f t="shared" si="16"/>
        <v>-1.82</v>
      </c>
      <c r="O39" s="21">
        <f t="shared" si="16"/>
        <v>-1.56</v>
      </c>
      <c r="P39" s="21">
        <f t="shared" si="16"/>
        <v>-1.32</v>
      </c>
      <c r="Q39" s="21">
        <f t="shared" si="16"/>
        <v>-1.47</v>
      </c>
      <c r="R39" s="21">
        <f t="shared" si="16"/>
        <v>-1.59</v>
      </c>
      <c r="S39" s="21">
        <f t="shared" si="16"/>
      </c>
    </row>
    <row r="40" spans="1:19" ht="12.75">
      <c r="A40" s="2">
        <v>39595</v>
      </c>
      <c r="B40" s="3">
        <v>1.91</v>
      </c>
      <c r="C40" s="3">
        <v>1.93</v>
      </c>
      <c r="D40" s="3">
        <v>1.77</v>
      </c>
      <c r="E40" s="3">
        <v>1.49</v>
      </c>
      <c r="F40" s="3">
        <v>1.61</v>
      </c>
      <c r="G40" s="3">
        <v>1.66</v>
      </c>
      <c r="H40" s="3">
        <v>1.87</v>
      </c>
      <c r="L40" s="13">
        <f t="shared" si="17"/>
        <v>39595</v>
      </c>
      <c r="M40" s="21">
        <f t="shared" si="18"/>
        <v>-1.91</v>
      </c>
      <c r="N40" s="21">
        <f t="shared" si="16"/>
        <v>-1.93</v>
      </c>
      <c r="O40" s="21">
        <f t="shared" si="16"/>
        <v>-1.77</v>
      </c>
      <c r="P40" s="21">
        <f t="shared" si="16"/>
        <v>-1.49</v>
      </c>
      <c r="Q40" s="21">
        <f t="shared" si="16"/>
        <v>-1.61</v>
      </c>
      <c r="R40" s="21">
        <f t="shared" si="16"/>
        <v>-1.66</v>
      </c>
      <c r="S40" s="21">
        <f t="shared" si="16"/>
        <v>-1.87</v>
      </c>
    </row>
    <row r="41" spans="1:19" ht="12.75">
      <c r="A41" s="2">
        <v>39640</v>
      </c>
      <c r="B41" s="3">
        <v>2.06</v>
      </c>
      <c r="C41" s="3">
        <v>2.1</v>
      </c>
      <c r="D41" s="3">
        <v>1.94</v>
      </c>
      <c r="E41" s="3">
        <v>1.68</v>
      </c>
      <c r="F41" s="3">
        <v>1.77</v>
      </c>
      <c r="G41" s="3">
        <v>1.82</v>
      </c>
      <c r="H41" s="3">
        <v>2.01</v>
      </c>
      <c r="L41" s="13">
        <f t="shared" si="17"/>
        <v>39640</v>
      </c>
      <c r="M41" s="21">
        <f t="shared" si="18"/>
        <v>-2.06</v>
      </c>
      <c r="N41" s="21">
        <f aca="true" t="shared" si="19" ref="N41:N104">IF(C41-B20006=0,"",0-C41)</f>
        <v>-2.1</v>
      </c>
      <c r="O41" s="21">
        <f aca="true" t="shared" si="20" ref="O41:O104">IF(D41-C20006=0,"",0-D41)</f>
        <v>-1.94</v>
      </c>
      <c r="P41" s="21">
        <f aca="true" t="shared" si="21" ref="P41:P104">IF(E41-D20006=0,"",0-E41)</f>
        <v>-1.68</v>
      </c>
      <c r="Q41" s="21">
        <f aca="true" t="shared" si="22" ref="Q41:Q104">IF(F41-E20006=0,"",0-F41)</f>
        <v>-1.77</v>
      </c>
      <c r="R41" s="21">
        <f aca="true" t="shared" si="23" ref="R41:R104">IF(G41-F20006=0,"",0-G41)</f>
        <v>-1.82</v>
      </c>
      <c r="S41" s="21">
        <f aca="true" t="shared" si="24" ref="S41:S104">IF(H41-G20006=0,"",0-H41)</f>
        <v>-2.01</v>
      </c>
    </row>
    <row r="42" spans="1:19" ht="12.75">
      <c r="A42" s="2">
        <v>39680</v>
      </c>
      <c r="B42" s="3">
        <v>1.61</v>
      </c>
      <c r="C42" s="3">
        <v>1.54</v>
      </c>
      <c r="D42" s="3">
        <v>1.38</v>
      </c>
      <c r="E42" s="3">
        <v>1.06</v>
      </c>
      <c r="F42" s="3">
        <v>1.2</v>
      </c>
      <c r="G42" s="3">
        <v>1.23</v>
      </c>
      <c r="H42" s="3"/>
      <c r="L42" s="13">
        <f t="shared" si="17"/>
        <v>39680</v>
      </c>
      <c r="M42" s="21">
        <f t="shared" si="18"/>
        <v>-1.61</v>
      </c>
      <c r="N42" s="21">
        <f t="shared" si="19"/>
        <v>-1.54</v>
      </c>
      <c r="O42" s="21">
        <f t="shared" si="20"/>
        <v>-1.38</v>
      </c>
      <c r="P42" s="21">
        <f t="shared" si="21"/>
        <v>-1.06</v>
      </c>
      <c r="Q42" s="21">
        <f t="shared" si="22"/>
        <v>-1.2</v>
      </c>
      <c r="R42" s="21">
        <f t="shared" si="23"/>
        <v>-1.23</v>
      </c>
      <c r="S42" s="21">
        <f t="shared" si="24"/>
      </c>
    </row>
    <row r="43" spans="1:19" ht="12.75">
      <c r="A43" s="2">
        <v>39717</v>
      </c>
      <c r="B43" s="3">
        <v>1.79</v>
      </c>
      <c r="C43" s="3">
        <v>1.77</v>
      </c>
      <c r="D43" s="3">
        <v>1.63</v>
      </c>
      <c r="E43" s="3">
        <v>1.33</v>
      </c>
      <c r="F43" s="3">
        <v>1.45</v>
      </c>
      <c r="G43" s="3">
        <v>1.48</v>
      </c>
      <c r="H43" s="3">
        <v>1.7</v>
      </c>
      <c r="L43" s="13">
        <f t="shared" si="17"/>
        <v>39717</v>
      </c>
      <c r="M43" s="21">
        <f t="shared" si="18"/>
        <v>-1.79</v>
      </c>
      <c r="N43" s="21">
        <f t="shared" si="19"/>
        <v>-1.77</v>
      </c>
      <c r="O43" s="21">
        <f t="shared" si="20"/>
        <v>-1.63</v>
      </c>
      <c r="P43" s="21">
        <f t="shared" si="21"/>
        <v>-1.33</v>
      </c>
      <c r="Q43" s="21">
        <f t="shared" si="22"/>
        <v>-1.45</v>
      </c>
      <c r="R43" s="21">
        <f t="shared" si="23"/>
        <v>-1.48</v>
      </c>
      <c r="S43" s="21">
        <f t="shared" si="24"/>
        <v>-1.7</v>
      </c>
    </row>
    <row r="44" spans="1:19" ht="12.75">
      <c r="A44" s="2">
        <v>39764</v>
      </c>
      <c r="B44" s="3">
        <v>2.08</v>
      </c>
      <c r="C44" s="3">
        <v>2.08</v>
      </c>
      <c r="D44" s="3">
        <v>1.96</v>
      </c>
      <c r="E44" s="3">
        <v>1.71</v>
      </c>
      <c r="F44" s="3">
        <v>1.81</v>
      </c>
      <c r="G44" s="3">
        <v>1.82</v>
      </c>
      <c r="H44" s="3">
        <v>1.99</v>
      </c>
      <c r="L44" s="13">
        <f t="shared" si="17"/>
        <v>39764</v>
      </c>
      <c r="M44" s="21">
        <f t="shared" si="18"/>
        <v>-2.08</v>
      </c>
      <c r="N44" s="21">
        <f t="shared" si="19"/>
        <v>-2.08</v>
      </c>
      <c r="O44" s="21">
        <f t="shared" si="20"/>
        <v>-1.96</v>
      </c>
      <c r="P44" s="21">
        <f t="shared" si="21"/>
        <v>-1.71</v>
      </c>
      <c r="Q44" s="21">
        <f t="shared" si="22"/>
        <v>-1.81</v>
      </c>
      <c r="R44" s="21">
        <f t="shared" si="23"/>
        <v>-1.82</v>
      </c>
      <c r="S44" s="21">
        <f t="shared" si="24"/>
        <v>-1.99</v>
      </c>
    </row>
    <row r="45" spans="1:19" ht="12.75">
      <c r="A45" s="2">
        <v>39791</v>
      </c>
      <c r="B45" s="3">
        <v>2.14</v>
      </c>
      <c r="C45" s="3">
        <v>2.18</v>
      </c>
      <c r="D45" s="3">
        <v>2.05</v>
      </c>
      <c r="E45" s="3">
        <v>1.83</v>
      </c>
      <c r="F45" s="3">
        <v>1.92</v>
      </c>
      <c r="G45" s="3">
        <v>1.93</v>
      </c>
      <c r="H45" s="3">
        <v>2.11</v>
      </c>
      <c r="L45" s="13">
        <f t="shared" si="17"/>
        <v>39791</v>
      </c>
      <c r="M45" s="21">
        <f t="shared" si="18"/>
        <v>-2.14</v>
      </c>
      <c r="N45" s="21">
        <f t="shared" si="19"/>
        <v>-2.18</v>
      </c>
      <c r="O45" s="21">
        <f t="shared" si="20"/>
        <v>-2.05</v>
      </c>
      <c r="P45" s="21">
        <f t="shared" si="21"/>
        <v>-1.83</v>
      </c>
      <c r="Q45" s="21">
        <f t="shared" si="22"/>
        <v>-1.92</v>
      </c>
      <c r="R45" s="21">
        <f t="shared" si="23"/>
        <v>-1.93</v>
      </c>
      <c r="S45" s="21">
        <f t="shared" si="24"/>
        <v>-2.11</v>
      </c>
    </row>
    <row r="46" spans="1:19" ht="12.75">
      <c r="A46" s="2">
        <v>39826</v>
      </c>
      <c r="B46" s="3">
        <v>2.23</v>
      </c>
      <c r="C46" s="3">
        <v>2.29</v>
      </c>
      <c r="D46" s="3">
        <v>2.14</v>
      </c>
      <c r="E46" s="3">
        <v>2.14</v>
      </c>
      <c r="F46" s="3">
        <v>2.04</v>
      </c>
      <c r="G46" s="3">
        <v>2.09</v>
      </c>
      <c r="H46" s="3">
        <v>2.26</v>
      </c>
      <c r="L46" s="13">
        <f t="shared" si="17"/>
        <v>39826</v>
      </c>
      <c r="M46" s="21">
        <f t="shared" si="18"/>
        <v>-2.23</v>
      </c>
      <c r="N46" s="21">
        <f t="shared" si="19"/>
        <v>-2.29</v>
      </c>
      <c r="O46" s="21">
        <f t="shared" si="20"/>
        <v>-2.14</v>
      </c>
      <c r="P46" s="21">
        <f t="shared" si="21"/>
        <v>-2.14</v>
      </c>
      <c r="Q46" s="21">
        <f t="shared" si="22"/>
        <v>-2.04</v>
      </c>
      <c r="R46" s="21">
        <f t="shared" si="23"/>
        <v>-2.09</v>
      </c>
      <c r="S46" s="21">
        <f t="shared" si="24"/>
        <v>-2.26</v>
      </c>
    </row>
    <row r="47" spans="1:19" ht="12.75">
      <c r="A47" s="2">
        <v>39861</v>
      </c>
      <c r="B47" s="3">
        <v>2.23</v>
      </c>
      <c r="C47" s="3">
        <v>2.31</v>
      </c>
      <c r="D47" s="3">
        <v>2.18</v>
      </c>
      <c r="E47" s="3">
        <v>1.97</v>
      </c>
      <c r="F47" s="3">
        <v>2.1</v>
      </c>
      <c r="G47" s="3">
        <v>2.12</v>
      </c>
      <c r="H47" s="3">
        <v>2.34</v>
      </c>
      <c r="L47" s="13">
        <f t="shared" si="17"/>
        <v>39861</v>
      </c>
      <c r="M47" s="21">
        <f t="shared" si="18"/>
        <v>-2.23</v>
      </c>
      <c r="N47" s="21">
        <f t="shared" si="19"/>
        <v>-2.31</v>
      </c>
      <c r="O47" s="21">
        <f t="shared" si="20"/>
        <v>-2.18</v>
      </c>
      <c r="P47" s="21">
        <f t="shared" si="21"/>
        <v>-1.97</v>
      </c>
      <c r="Q47" s="21">
        <f t="shared" si="22"/>
        <v>-2.1</v>
      </c>
      <c r="R47" s="21">
        <f t="shared" si="23"/>
        <v>-2.12</v>
      </c>
      <c r="S47" s="21">
        <f t="shared" si="24"/>
        <v>-2.34</v>
      </c>
    </row>
    <row r="48" spans="1:19" ht="12.75">
      <c r="A48" s="2">
        <v>39892</v>
      </c>
      <c r="B48" s="3">
        <v>2.26</v>
      </c>
      <c r="C48" s="3">
        <v>2.35</v>
      </c>
      <c r="D48" s="3">
        <v>2.23</v>
      </c>
      <c r="E48" s="3">
        <v>2.04</v>
      </c>
      <c r="F48" s="3">
        <v>2.14</v>
      </c>
      <c r="G48" s="3">
        <v>2.18</v>
      </c>
      <c r="H48" s="3">
        <v>2.42</v>
      </c>
      <c r="L48" s="13">
        <f t="shared" si="17"/>
        <v>39892</v>
      </c>
      <c r="M48" s="21">
        <f t="shared" si="18"/>
        <v>-2.26</v>
      </c>
      <c r="N48" s="21">
        <f t="shared" si="19"/>
        <v>-2.35</v>
      </c>
      <c r="O48" s="21">
        <f t="shared" si="20"/>
        <v>-2.23</v>
      </c>
      <c r="P48" s="21">
        <f t="shared" si="21"/>
        <v>-2.04</v>
      </c>
      <c r="Q48" s="21">
        <f t="shared" si="22"/>
        <v>-2.14</v>
      </c>
      <c r="R48" s="21">
        <f t="shared" si="23"/>
        <v>-2.18</v>
      </c>
      <c r="S48" s="21">
        <f t="shared" si="24"/>
        <v>-2.42</v>
      </c>
    </row>
    <row r="49" spans="1:19" ht="12.75">
      <c r="A49" s="2">
        <v>39924</v>
      </c>
      <c r="B49" s="3">
        <v>2.3</v>
      </c>
      <c r="C49" s="3">
        <v>2.4</v>
      </c>
      <c r="D49" s="3">
        <v>2.27</v>
      </c>
      <c r="E49" s="3">
        <v>2.09</v>
      </c>
      <c r="F49" s="3">
        <v>2.22</v>
      </c>
      <c r="G49" s="3">
        <v>2.28</v>
      </c>
      <c r="H49" s="3">
        <v>2.5</v>
      </c>
      <c r="L49" s="13">
        <f t="shared" si="17"/>
        <v>39924</v>
      </c>
      <c r="M49" s="21">
        <f t="shared" si="18"/>
        <v>-2.3</v>
      </c>
      <c r="N49" s="21">
        <f t="shared" si="19"/>
        <v>-2.4</v>
      </c>
      <c r="O49" s="21">
        <f t="shared" si="20"/>
        <v>-2.27</v>
      </c>
      <c r="P49" s="21">
        <f t="shared" si="21"/>
        <v>-2.09</v>
      </c>
      <c r="Q49" s="21">
        <f t="shared" si="22"/>
        <v>-2.22</v>
      </c>
      <c r="R49" s="21">
        <f t="shared" si="23"/>
        <v>-2.28</v>
      </c>
      <c r="S49" s="21">
        <f t="shared" si="24"/>
        <v>-2.5</v>
      </c>
    </row>
    <row r="50" spans="1:19" ht="12.75">
      <c r="A50" s="2">
        <v>39972</v>
      </c>
      <c r="B50" s="3">
        <v>2.34</v>
      </c>
      <c r="C50" s="3">
        <v>2.44</v>
      </c>
      <c r="D50" s="3">
        <v>2.32</v>
      </c>
      <c r="E50" s="3">
        <v>2.18</v>
      </c>
      <c r="F50" s="3">
        <v>2.32</v>
      </c>
      <c r="G50" s="3">
        <v>2.35</v>
      </c>
      <c r="H50" s="3">
        <v>2.6</v>
      </c>
      <c r="I50" s="1"/>
      <c r="L50" s="13">
        <f t="shared" si="17"/>
        <v>39972</v>
      </c>
      <c r="M50" s="21">
        <f t="shared" si="18"/>
        <v>-2.34</v>
      </c>
      <c r="N50" s="21">
        <f t="shared" si="19"/>
        <v>-2.44</v>
      </c>
      <c r="O50" s="21">
        <f t="shared" si="20"/>
        <v>-2.32</v>
      </c>
      <c r="P50" s="21">
        <f t="shared" si="21"/>
        <v>-2.18</v>
      </c>
      <c r="Q50" s="21">
        <f t="shared" si="22"/>
        <v>-2.32</v>
      </c>
      <c r="R50" s="21">
        <f t="shared" si="23"/>
        <v>-2.35</v>
      </c>
      <c r="S50" s="21">
        <f t="shared" si="24"/>
        <v>-2.6</v>
      </c>
    </row>
    <row r="51" spans="1:19" ht="12.75">
      <c r="A51" s="2">
        <v>39993</v>
      </c>
      <c r="B51" s="3">
        <v>2.16</v>
      </c>
      <c r="C51" s="3">
        <v>2.3</v>
      </c>
      <c r="D51" s="3">
        <v>2.14</v>
      </c>
      <c r="E51" s="3">
        <v>2.03</v>
      </c>
      <c r="F51" s="3">
        <v>2.19</v>
      </c>
      <c r="G51" s="3">
        <v>2.3</v>
      </c>
      <c r="H51" s="3">
        <v>2.62</v>
      </c>
      <c r="I51" s="3"/>
      <c r="L51" s="13">
        <f t="shared" si="17"/>
        <v>39993</v>
      </c>
      <c r="M51" s="21">
        <f t="shared" si="18"/>
        <v>-2.16</v>
      </c>
      <c r="N51" s="21">
        <f t="shared" si="19"/>
        <v>-2.3</v>
      </c>
      <c r="O51" s="21">
        <f t="shared" si="20"/>
        <v>-2.14</v>
      </c>
      <c r="P51" s="21">
        <f t="shared" si="21"/>
        <v>-2.03</v>
      </c>
      <c r="Q51" s="21">
        <f t="shared" si="22"/>
        <v>-2.19</v>
      </c>
      <c r="R51" s="21">
        <f t="shared" si="23"/>
        <v>-2.3</v>
      </c>
      <c r="S51" s="21">
        <f t="shared" si="24"/>
        <v>-2.62</v>
      </c>
    </row>
    <row r="52" spans="1:19" ht="12.75">
      <c r="A52" s="2">
        <v>40020</v>
      </c>
      <c r="B52" s="3">
        <v>1.83</v>
      </c>
      <c r="C52" s="3">
        <v>1.9</v>
      </c>
      <c r="D52" s="3">
        <v>1.72</v>
      </c>
      <c r="E52" s="3">
        <v>1.53</v>
      </c>
      <c r="F52" s="3">
        <v>1.72</v>
      </c>
      <c r="G52" s="3">
        <v>1.81</v>
      </c>
      <c r="H52" s="3">
        <v>2.17</v>
      </c>
      <c r="I52" s="3"/>
      <c r="L52" s="13">
        <f t="shared" si="17"/>
        <v>40020</v>
      </c>
      <c r="M52" s="21">
        <f t="shared" si="18"/>
        <v>-1.83</v>
      </c>
      <c r="N52" s="21">
        <f t="shared" si="19"/>
        <v>-1.9</v>
      </c>
      <c r="O52" s="21">
        <f t="shared" si="20"/>
        <v>-1.72</v>
      </c>
      <c r="P52" s="21">
        <f t="shared" si="21"/>
        <v>-1.53</v>
      </c>
      <c r="Q52" s="21">
        <f t="shared" si="22"/>
        <v>-1.72</v>
      </c>
      <c r="R52" s="21">
        <f t="shared" si="23"/>
        <v>-1.81</v>
      </c>
      <c r="S52" s="21">
        <f t="shared" si="24"/>
        <v>-2.17</v>
      </c>
    </row>
    <row r="53" spans="1:19" ht="12.75">
      <c r="A53" s="2">
        <v>40051</v>
      </c>
      <c r="B53" s="3">
        <v>1.89</v>
      </c>
      <c r="C53" s="3">
        <v>1.92</v>
      </c>
      <c r="D53" s="3">
        <v>1.78</v>
      </c>
      <c r="E53" s="3">
        <v>1.56</v>
      </c>
      <c r="F53" s="3">
        <v>1.7</v>
      </c>
      <c r="G53" s="3">
        <v>1.73</v>
      </c>
      <c r="H53" s="3">
        <v>2</v>
      </c>
      <c r="I53" s="3"/>
      <c r="L53" s="13">
        <f t="shared" si="17"/>
        <v>40051</v>
      </c>
      <c r="M53" s="21">
        <f t="shared" si="18"/>
        <v>-1.89</v>
      </c>
      <c r="N53" s="21">
        <f t="shared" si="19"/>
        <v>-1.92</v>
      </c>
      <c r="O53" s="21">
        <f t="shared" si="20"/>
        <v>-1.78</v>
      </c>
      <c r="P53" s="21">
        <f t="shared" si="21"/>
        <v>-1.56</v>
      </c>
      <c r="Q53" s="21">
        <f t="shared" si="22"/>
        <v>-1.7</v>
      </c>
      <c r="R53" s="21">
        <f t="shared" si="23"/>
        <v>-1.73</v>
      </c>
      <c r="S53" s="21">
        <f t="shared" si="24"/>
        <v>-2</v>
      </c>
    </row>
    <row r="54" spans="1:19" ht="12.75">
      <c r="A54" s="2">
        <v>40095</v>
      </c>
      <c r="B54" s="3">
        <v>1.98</v>
      </c>
      <c r="C54" s="3">
        <v>2.04</v>
      </c>
      <c r="D54" s="3">
        <v>1.9</v>
      </c>
      <c r="E54" s="3">
        <v>1.74</v>
      </c>
      <c r="F54" s="3">
        <v>1.87</v>
      </c>
      <c r="G54" s="3">
        <v>1.91</v>
      </c>
      <c r="H54" s="3">
        <v>2.1</v>
      </c>
      <c r="I54" s="3"/>
      <c r="L54" s="13">
        <f t="shared" si="17"/>
        <v>40095</v>
      </c>
      <c r="M54" s="21">
        <f t="shared" si="18"/>
        <v>-1.98</v>
      </c>
      <c r="N54" s="21">
        <f t="shared" si="19"/>
        <v>-2.04</v>
      </c>
      <c r="O54" s="21">
        <f t="shared" si="20"/>
        <v>-1.9</v>
      </c>
      <c r="P54" s="21">
        <f t="shared" si="21"/>
        <v>-1.74</v>
      </c>
      <c r="Q54" s="21">
        <f t="shared" si="22"/>
        <v>-1.87</v>
      </c>
      <c r="R54" s="21">
        <f t="shared" si="23"/>
        <v>-1.91</v>
      </c>
      <c r="S54" s="21">
        <f t="shared" si="24"/>
        <v>-2.1</v>
      </c>
    </row>
    <row r="55" spans="1:19" ht="12.75">
      <c r="A55" s="2">
        <v>40121</v>
      </c>
      <c r="B55" s="3">
        <v>2.04</v>
      </c>
      <c r="C55" s="3">
        <v>2.14</v>
      </c>
      <c r="D55" s="3">
        <v>1.98</v>
      </c>
      <c r="E55" s="3">
        <v>1.81</v>
      </c>
      <c r="F55" s="3">
        <v>1.96</v>
      </c>
      <c r="G55" s="3">
        <v>2</v>
      </c>
      <c r="H55" s="3">
        <v>2.19</v>
      </c>
      <c r="I55" s="3"/>
      <c r="L55" s="13">
        <f t="shared" si="17"/>
        <v>40121</v>
      </c>
      <c r="M55" s="21">
        <f t="shared" si="18"/>
        <v>-2.04</v>
      </c>
      <c r="N55" s="21">
        <f t="shared" si="19"/>
        <v>-2.14</v>
      </c>
      <c r="O55" s="21">
        <f t="shared" si="20"/>
        <v>-1.98</v>
      </c>
      <c r="P55" s="21">
        <f t="shared" si="21"/>
        <v>-1.81</v>
      </c>
      <c r="Q55" s="21">
        <f t="shared" si="22"/>
        <v>-1.96</v>
      </c>
      <c r="R55" s="21">
        <f t="shared" si="23"/>
        <v>-2</v>
      </c>
      <c r="S55" s="21">
        <f t="shared" si="24"/>
        <v>-2.19</v>
      </c>
    </row>
    <row r="56" spans="1:19" ht="12.75">
      <c r="A56" s="2">
        <v>40151</v>
      </c>
      <c r="B56" s="3">
        <v>2.14</v>
      </c>
      <c r="C56" s="3">
        <v>2.23</v>
      </c>
      <c r="D56" s="3">
        <v>2.1</v>
      </c>
      <c r="E56" s="3">
        <v>1.94</v>
      </c>
      <c r="F56" s="3">
        <v>2.08</v>
      </c>
      <c r="G56" s="3">
        <v>2.1</v>
      </c>
      <c r="H56" s="3">
        <v>2.28</v>
      </c>
      <c r="I56" s="3"/>
      <c r="L56" s="13">
        <f t="shared" si="17"/>
        <v>40151</v>
      </c>
      <c r="M56" s="21">
        <f t="shared" si="18"/>
        <v>-2.14</v>
      </c>
      <c r="N56" s="21">
        <f t="shared" si="19"/>
        <v>-2.23</v>
      </c>
      <c r="O56" s="21">
        <f t="shared" si="20"/>
        <v>-2.1</v>
      </c>
      <c r="P56" s="21">
        <f t="shared" si="21"/>
        <v>-1.94</v>
      </c>
      <c r="Q56" s="21">
        <f t="shared" si="22"/>
        <v>-2.08</v>
      </c>
      <c r="R56" s="21">
        <f t="shared" si="23"/>
        <v>-2.1</v>
      </c>
      <c r="S56" s="21">
        <f t="shared" si="24"/>
        <v>-2.28</v>
      </c>
    </row>
    <row r="57" spans="1:19" ht="12.75">
      <c r="A57" s="2">
        <v>40199</v>
      </c>
      <c r="B57" s="3">
        <v>2.25</v>
      </c>
      <c r="C57" s="3">
        <v>2.31</v>
      </c>
      <c r="D57" s="3">
        <v>2.22</v>
      </c>
      <c r="E57" s="3">
        <v>2.05</v>
      </c>
      <c r="F57" s="3">
        <v>2.18</v>
      </c>
      <c r="G57" s="3">
        <v>2.2</v>
      </c>
      <c r="H57" s="3">
        <v>2.44</v>
      </c>
      <c r="I57" s="3"/>
      <c r="L57" s="13">
        <f t="shared" si="17"/>
        <v>40199</v>
      </c>
      <c r="M57" s="21">
        <f t="shared" si="18"/>
        <v>-2.25</v>
      </c>
      <c r="N57" s="21">
        <f t="shared" si="19"/>
        <v>-2.31</v>
      </c>
      <c r="O57" s="21">
        <f t="shared" si="20"/>
        <v>-2.22</v>
      </c>
      <c r="P57" s="21">
        <f t="shared" si="21"/>
        <v>-2.05</v>
      </c>
      <c r="Q57" s="21">
        <f t="shared" si="22"/>
        <v>-2.18</v>
      </c>
      <c r="R57" s="21">
        <f t="shared" si="23"/>
        <v>-2.2</v>
      </c>
      <c r="S57" s="21">
        <f t="shared" si="24"/>
        <v>-2.44</v>
      </c>
    </row>
    <row r="58" spans="1:19" ht="12.75">
      <c r="A58" s="2">
        <v>40230</v>
      </c>
      <c r="B58" s="3">
        <v>2.26</v>
      </c>
      <c r="C58" s="3">
        <v>2.38</v>
      </c>
      <c r="D58" s="3">
        <v>2.25</v>
      </c>
      <c r="E58" s="3">
        <v>2.09</v>
      </c>
      <c r="F58" s="3">
        <v>2.24</v>
      </c>
      <c r="G58" s="3">
        <v>2.29</v>
      </c>
      <c r="H58" s="3">
        <v>2.56</v>
      </c>
      <c r="I58" s="3"/>
      <c r="L58" s="13">
        <f t="shared" si="17"/>
        <v>40230</v>
      </c>
      <c r="M58" s="21">
        <f t="shared" si="18"/>
        <v>-2.26</v>
      </c>
      <c r="N58" s="21">
        <f t="shared" si="19"/>
        <v>-2.38</v>
      </c>
      <c r="O58" s="21">
        <f t="shared" si="20"/>
        <v>-2.25</v>
      </c>
      <c r="P58" s="21">
        <f t="shared" si="21"/>
        <v>-2.09</v>
      </c>
      <c r="Q58" s="21">
        <f t="shared" si="22"/>
        <v>-2.24</v>
      </c>
      <c r="R58" s="21">
        <f t="shared" si="23"/>
        <v>-2.29</v>
      </c>
      <c r="S58" s="21">
        <f t="shared" si="24"/>
        <v>-2.56</v>
      </c>
    </row>
    <row r="59" spans="1:19" ht="12.75">
      <c r="A59" s="2">
        <v>40258</v>
      </c>
      <c r="B59" s="3">
        <v>2.28</v>
      </c>
      <c r="C59" s="3">
        <v>2.38</v>
      </c>
      <c r="D59" s="3">
        <v>2.28</v>
      </c>
      <c r="E59" s="3">
        <v>2.14</v>
      </c>
      <c r="F59" s="3">
        <v>2.28</v>
      </c>
      <c r="G59" s="3">
        <v>2.33</v>
      </c>
      <c r="H59" s="3">
        <v>2.67</v>
      </c>
      <c r="I59" s="3"/>
      <c r="L59" s="13">
        <f t="shared" si="17"/>
        <v>40258</v>
      </c>
      <c r="M59" s="21">
        <f t="shared" si="18"/>
        <v>-2.28</v>
      </c>
      <c r="N59" s="21">
        <f t="shared" si="19"/>
        <v>-2.38</v>
      </c>
      <c r="O59" s="21">
        <f t="shared" si="20"/>
        <v>-2.28</v>
      </c>
      <c r="P59" s="21">
        <f t="shared" si="21"/>
        <v>-2.14</v>
      </c>
      <c r="Q59" s="21">
        <f t="shared" si="22"/>
        <v>-2.28</v>
      </c>
      <c r="R59" s="21">
        <f t="shared" si="23"/>
        <v>-2.33</v>
      </c>
      <c r="S59" s="21">
        <f t="shared" si="24"/>
        <v>-2.67</v>
      </c>
    </row>
    <row r="60" spans="1:19" ht="12.75">
      <c r="A60" s="2">
        <v>40292</v>
      </c>
      <c r="B60" s="3">
        <v>2.31</v>
      </c>
      <c r="C60" s="3">
        <v>2.42</v>
      </c>
      <c r="D60" s="3">
        <v>2.31</v>
      </c>
      <c r="E60" s="3">
        <v>2.18</v>
      </c>
      <c r="F60" s="3">
        <v>2.34</v>
      </c>
      <c r="G60" s="3">
        <v>2.38</v>
      </c>
      <c r="H60" s="3">
        <v>2.7</v>
      </c>
      <c r="I60" s="3"/>
      <c r="L60" s="13">
        <f t="shared" si="17"/>
        <v>40292</v>
      </c>
      <c r="M60" s="21">
        <f t="shared" si="18"/>
        <v>-2.31</v>
      </c>
      <c r="N60" s="21">
        <f t="shared" si="19"/>
        <v>-2.42</v>
      </c>
      <c r="O60" s="21">
        <f t="shared" si="20"/>
        <v>-2.31</v>
      </c>
      <c r="P60" s="21">
        <f t="shared" si="21"/>
        <v>-2.18</v>
      </c>
      <c r="Q60" s="21">
        <f t="shared" si="22"/>
        <v>-2.34</v>
      </c>
      <c r="R60" s="21">
        <f t="shared" si="23"/>
        <v>-2.38</v>
      </c>
      <c r="S60" s="21">
        <f t="shared" si="24"/>
        <v>-2.7</v>
      </c>
    </row>
    <row r="61" spans="1:19" ht="12.75">
      <c r="A61" s="2"/>
      <c r="B61" s="3"/>
      <c r="C61" s="3"/>
      <c r="D61" s="3"/>
      <c r="E61" s="3"/>
      <c r="F61" s="3"/>
      <c r="G61" s="3"/>
      <c r="H61" s="3"/>
      <c r="I61" s="3"/>
      <c r="L61" s="13">
        <f t="shared" si="17"/>
      </c>
      <c r="M61" s="21">
        <f t="shared" si="18"/>
      </c>
      <c r="N61" s="21">
        <f t="shared" si="19"/>
      </c>
      <c r="O61" s="21">
        <f t="shared" si="20"/>
      </c>
      <c r="P61" s="21">
        <f t="shared" si="21"/>
      </c>
      <c r="Q61" s="21">
        <f t="shared" si="22"/>
      </c>
      <c r="R61" s="21">
        <f t="shared" si="23"/>
      </c>
      <c r="S61" s="21">
        <f t="shared" si="24"/>
      </c>
    </row>
    <row r="62" spans="1:19" ht="12.75">
      <c r="A62" s="2"/>
      <c r="B62" s="3"/>
      <c r="C62" s="3"/>
      <c r="D62" s="3"/>
      <c r="E62" s="3"/>
      <c r="F62" s="3"/>
      <c r="G62" s="3"/>
      <c r="H62" s="3"/>
      <c r="I62" s="3"/>
      <c r="L62" s="13">
        <f t="shared" si="17"/>
      </c>
      <c r="M62" s="21">
        <f t="shared" si="18"/>
      </c>
      <c r="N62" s="21">
        <f t="shared" si="19"/>
      </c>
      <c r="O62" s="21">
        <f t="shared" si="20"/>
      </c>
      <c r="P62" s="21">
        <f t="shared" si="21"/>
      </c>
      <c r="Q62" s="21">
        <f t="shared" si="22"/>
      </c>
      <c r="R62" s="21">
        <f t="shared" si="23"/>
      </c>
      <c r="S62" s="21">
        <f t="shared" si="24"/>
      </c>
    </row>
    <row r="63" spans="1:19" ht="12.75">
      <c r="A63" s="2"/>
      <c r="B63" s="3"/>
      <c r="C63" s="3"/>
      <c r="D63" s="3"/>
      <c r="E63" s="3"/>
      <c r="F63" s="3"/>
      <c r="G63" s="3"/>
      <c r="H63" s="3"/>
      <c r="I63" s="3"/>
      <c r="L63" s="13">
        <f t="shared" si="17"/>
      </c>
      <c r="M63" s="21">
        <f t="shared" si="18"/>
      </c>
      <c r="N63" s="21">
        <f t="shared" si="19"/>
      </c>
      <c r="O63" s="21">
        <f t="shared" si="20"/>
      </c>
      <c r="P63" s="21">
        <f t="shared" si="21"/>
      </c>
      <c r="Q63" s="21">
        <f t="shared" si="22"/>
      </c>
      <c r="R63" s="21">
        <f t="shared" si="23"/>
      </c>
      <c r="S63" s="21">
        <f t="shared" si="24"/>
      </c>
    </row>
    <row r="64" spans="1:19" ht="12.75">
      <c r="A64" s="2"/>
      <c r="B64" s="3"/>
      <c r="C64" s="3"/>
      <c r="D64" s="3"/>
      <c r="E64" s="3"/>
      <c r="F64" s="3"/>
      <c r="G64" s="3"/>
      <c r="H64" s="3"/>
      <c r="I64" s="3"/>
      <c r="L64" s="13">
        <f t="shared" si="17"/>
      </c>
      <c r="M64" s="21">
        <f t="shared" si="18"/>
      </c>
      <c r="N64" s="21">
        <f t="shared" si="19"/>
      </c>
      <c r="O64" s="21">
        <f t="shared" si="20"/>
      </c>
      <c r="P64" s="21">
        <f t="shared" si="21"/>
      </c>
      <c r="Q64" s="21">
        <f t="shared" si="22"/>
      </c>
      <c r="R64" s="21">
        <f t="shared" si="23"/>
      </c>
      <c r="S64" s="21">
        <f t="shared" si="24"/>
      </c>
    </row>
    <row r="65" spans="1:19" ht="12.75">
      <c r="A65" s="2"/>
      <c r="B65" s="3"/>
      <c r="C65" s="3"/>
      <c r="D65" s="3"/>
      <c r="E65" s="3"/>
      <c r="F65" s="3"/>
      <c r="G65" s="3"/>
      <c r="H65" s="3"/>
      <c r="I65" s="3"/>
      <c r="L65" s="13">
        <f t="shared" si="17"/>
      </c>
      <c r="M65" s="21">
        <f t="shared" si="18"/>
      </c>
      <c r="N65" s="21">
        <f t="shared" si="19"/>
      </c>
      <c r="O65" s="21">
        <f t="shared" si="20"/>
      </c>
      <c r="P65" s="21">
        <f t="shared" si="21"/>
      </c>
      <c r="Q65" s="21">
        <f t="shared" si="22"/>
      </c>
      <c r="R65" s="21">
        <f t="shared" si="23"/>
      </c>
      <c r="S65" s="21">
        <f t="shared" si="24"/>
      </c>
    </row>
    <row r="66" spans="1:19" ht="12.75">
      <c r="A66" s="2"/>
      <c r="B66" s="3"/>
      <c r="C66" s="3"/>
      <c r="D66" s="3"/>
      <c r="E66" s="3"/>
      <c r="F66" s="3"/>
      <c r="G66" s="3"/>
      <c r="H66" s="3"/>
      <c r="I66" s="3"/>
      <c r="L66" s="13">
        <f t="shared" si="17"/>
      </c>
      <c r="M66" s="21">
        <f t="shared" si="18"/>
      </c>
      <c r="N66" s="21">
        <f t="shared" si="19"/>
      </c>
      <c r="O66" s="21">
        <f t="shared" si="20"/>
      </c>
      <c r="P66" s="21">
        <f t="shared" si="21"/>
      </c>
      <c r="Q66" s="21">
        <f t="shared" si="22"/>
      </c>
      <c r="R66" s="21">
        <f t="shared" si="23"/>
      </c>
      <c r="S66" s="21">
        <f t="shared" si="24"/>
      </c>
    </row>
    <row r="67" spans="1:19" ht="12.75">
      <c r="A67" s="2"/>
      <c r="B67" s="3"/>
      <c r="C67" s="3"/>
      <c r="D67" s="3"/>
      <c r="E67" s="3"/>
      <c r="F67" s="3"/>
      <c r="G67" s="3"/>
      <c r="H67" s="3"/>
      <c r="I67" s="3"/>
      <c r="L67" s="13">
        <f t="shared" si="17"/>
      </c>
      <c r="M67" s="21">
        <f t="shared" si="18"/>
      </c>
      <c r="N67" s="21">
        <f t="shared" si="19"/>
      </c>
      <c r="O67" s="21">
        <f t="shared" si="20"/>
      </c>
      <c r="P67" s="21">
        <f t="shared" si="21"/>
      </c>
      <c r="Q67" s="21">
        <f t="shared" si="22"/>
      </c>
      <c r="R67" s="21">
        <f t="shared" si="23"/>
      </c>
      <c r="S67" s="21">
        <f t="shared" si="24"/>
      </c>
    </row>
    <row r="68" spans="1:19" ht="12.75">
      <c r="A68" s="2"/>
      <c r="B68" s="3"/>
      <c r="C68" s="3"/>
      <c r="D68" s="3"/>
      <c r="E68" s="3"/>
      <c r="F68" s="3"/>
      <c r="G68" s="3"/>
      <c r="H68" s="3"/>
      <c r="I68" s="3"/>
      <c r="L68" s="13">
        <f t="shared" si="17"/>
      </c>
      <c r="M68" s="21">
        <f t="shared" si="18"/>
      </c>
      <c r="N68" s="21">
        <f t="shared" si="19"/>
      </c>
      <c r="O68" s="21">
        <f t="shared" si="20"/>
      </c>
      <c r="P68" s="21">
        <f t="shared" si="21"/>
      </c>
      <c r="Q68" s="21">
        <f t="shared" si="22"/>
      </c>
      <c r="R68" s="21">
        <f t="shared" si="23"/>
      </c>
      <c r="S68" s="21">
        <f t="shared" si="24"/>
      </c>
    </row>
    <row r="69" spans="1:19" ht="12.75">
      <c r="A69" s="2"/>
      <c r="B69" s="3"/>
      <c r="C69" s="3"/>
      <c r="D69" s="3"/>
      <c r="E69" s="3"/>
      <c r="F69" s="3"/>
      <c r="G69" s="3"/>
      <c r="H69" s="3"/>
      <c r="I69" s="3"/>
      <c r="L69" s="13">
        <f t="shared" si="17"/>
      </c>
      <c r="M69" s="21">
        <f t="shared" si="18"/>
      </c>
      <c r="N69" s="21">
        <f t="shared" si="19"/>
      </c>
      <c r="O69" s="21">
        <f t="shared" si="20"/>
      </c>
      <c r="P69" s="21">
        <f t="shared" si="21"/>
      </c>
      <c r="Q69" s="21">
        <f t="shared" si="22"/>
      </c>
      <c r="R69" s="21">
        <f t="shared" si="23"/>
      </c>
      <c r="S69" s="21">
        <f t="shared" si="24"/>
      </c>
    </row>
    <row r="70" spans="1:19" ht="12.75">
      <c r="A70" s="2"/>
      <c r="B70" s="3"/>
      <c r="C70" s="3"/>
      <c r="D70" s="3"/>
      <c r="E70" s="3"/>
      <c r="F70" s="3"/>
      <c r="G70" s="3"/>
      <c r="H70" s="3"/>
      <c r="I70" s="3"/>
      <c r="L70" s="13">
        <f t="shared" si="17"/>
      </c>
      <c r="M70" s="21">
        <f t="shared" si="18"/>
      </c>
      <c r="N70" s="21">
        <f t="shared" si="19"/>
      </c>
      <c r="O70" s="21">
        <f t="shared" si="20"/>
      </c>
      <c r="P70" s="21">
        <f t="shared" si="21"/>
      </c>
      <c r="Q70" s="21">
        <f t="shared" si="22"/>
      </c>
      <c r="R70" s="21">
        <f t="shared" si="23"/>
      </c>
      <c r="S70" s="21">
        <f t="shared" si="24"/>
      </c>
    </row>
    <row r="71" spans="1:19" ht="12.75">
      <c r="A71" s="2"/>
      <c r="B71" s="3"/>
      <c r="C71" s="3"/>
      <c r="D71" s="3"/>
      <c r="E71" s="3"/>
      <c r="F71" s="3"/>
      <c r="G71" s="3"/>
      <c r="H71" s="3"/>
      <c r="I71" s="3"/>
      <c r="L71" s="13">
        <f t="shared" si="17"/>
      </c>
      <c r="M71" s="21">
        <f t="shared" si="18"/>
      </c>
      <c r="N71" s="21">
        <f t="shared" si="19"/>
      </c>
      <c r="O71" s="21">
        <f t="shared" si="20"/>
      </c>
      <c r="P71" s="21">
        <f t="shared" si="21"/>
      </c>
      <c r="Q71" s="21">
        <f t="shared" si="22"/>
      </c>
      <c r="R71" s="21">
        <f t="shared" si="23"/>
      </c>
      <c r="S71" s="21">
        <f t="shared" si="24"/>
      </c>
    </row>
    <row r="72" spans="1:19" ht="12.75">
      <c r="A72" s="2"/>
      <c r="B72" s="3"/>
      <c r="C72" s="3"/>
      <c r="D72" s="3"/>
      <c r="E72" s="3"/>
      <c r="F72" s="3"/>
      <c r="G72" s="3"/>
      <c r="H72" s="3"/>
      <c r="I72" s="3"/>
      <c r="L72" s="13">
        <f t="shared" si="17"/>
      </c>
      <c r="M72" s="21">
        <f t="shared" si="18"/>
      </c>
      <c r="N72" s="21">
        <f t="shared" si="19"/>
      </c>
      <c r="O72" s="21">
        <f t="shared" si="20"/>
      </c>
      <c r="P72" s="21">
        <f t="shared" si="21"/>
      </c>
      <c r="Q72" s="21">
        <f t="shared" si="22"/>
      </c>
      <c r="R72" s="21">
        <f t="shared" si="23"/>
      </c>
      <c r="S72" s="21">
        <f t="shared" si="24"/>
      </c>
    </row>
    <row r="73" spans="1:19" ht="12.75">
      <c r="A73" s="2"/>
      <c r="B73" s="3"/>
      <c r="C73" s="3"/>
      <c r="D73" s="3"/>
      <c r="E73" s="3"/>
      <c r="F73" s="3"/>
      <c r="G73" s="3"/>
      <c r="H73" s="3"/>
      <c r="I73" s="3"/>
      <c r="L73" s="13">
        <f t="shared" si="17"/>
      </c>
      <c r="M73" s="21">
        <f t="shared" si="18"/>
      </c>
      <c r="N73" s="21">
        <f t="shared" si="19"/>
      </c>
      <c r="O73" s="21">
        <f t="shared" si="20"/>
      </c>
      <c r="P73" s="21">
        <f t="shared" si="21"/>
      </c>
      <c r="Q73" s="21">
        <f t="shared" si="22"/>
      </c>
      <c r="R73" s="21">
        <f t="shared" si="23"/>
      </c>
      <c r="S73" s="21">
        <f t="shared" si="24"/>
      </c>
    </row>
    <row r="74" spans="1:19" ht="12.75">
      <c r="A74" s="2"/>
      <c r="B74" s="3"/>
      <c r="C74" s="3"/>
      <c r="D74" s="3"/>
      <c r="E74" s="3"/>
      <c r="F74" s="3"/>
      <c r="G74" s="3"/>
      <c r="H74" s="3"/>
      <c r="I74" s="3"/>
      <c r="L74" s="13">
        <f t="shared" si="17"/>
      </c>
      <c r="M74" s="21">
        <f t="shared" si="18"/>
      </c>
      <c r="N74" s="21">
        <f t="shared" si="19"/>
      </c>
      <c r="O74" s="21">
        <f t="shared" si="20"/>
      </c>
      <c r="P74" s="21">
        <f t="shared" si="21"/>
      </c>
      <c r="Q74" s="21">
        <f t="shared" si="22"/>
      </c>
      <c r="R74" s="21">
        <f t="shared" si="23"/>
      </c>
      <c r="S74" s="21">
        <f t="shared" si="24"/>
      </c>
    </row>
    <row r="75" spans="1:19" ht="12.75">
      <c r="A75" s="2"/>
      <c r="B75" s="3"/>
      <c r="C75" s="3"/>
      <c r="D75" s="3"/>
      <c r="E75" s="3"/>
      <c r="F75" s="3"/>
      <c r="G75" s="3"/>
      <c r="H75" s="3"/>
      <c r="I75" s="3"/>
      <c r="L75" s="13">
        <f t="shared" si="17"/>
      </c>
      <c r="M75" s="21">
        <f t="shared" si="18"/>
      </c>
      <c r="N75" s="21">
        <f t="shared" si="19"/>
      </c>
      <c r="O75" s="21">
        <f t="shared" si="20"/>
      </c>
      <c r="P75" s="21">
        <f t="shared" si="21"/>
      </c>
      <c r="Q75" s="21">
        <f t="shared" si="22"/>
      </c>
      <c r="R75" s="21">
        <f t="shared" si="23"/>
      </c>
      <c r="S75" s="21">
        <f t="shared" si="24"/>
      </c>
    </row>
    <row r="76" spans="1:19" ht="12.75">
      <c r="A76" s="2"/>
      <c r="B76" s="3"/>
      <c r="C76" s="3"/>
      <c r="D76" s="3"/>
      <c r="E76" s="3"/>
      <c r="F76" s="3"/>
      <c r="G76" s="3"/>
      <c r="H76" s="3"/>
      <c r="I76" s="3"/>
      <c r="L76" s="13">
        <f t="shared" si="17"/>
      </c>
      <c r="M76" s="21">
        <f t="shared" si="18"/>
      </c>
      <c r="N76" s="21">
        <f t="shared" si="19"/>
      </c>
      <c r="O76" s="21">
        <f t="shared" si="20"/>
      </c>
      <c r="P76" s="21">
        <f t="shared" si="21"/>
      </c>
      <c r="Q76" s="21">
        <f t="shared" si="22"/>
      </c>
      <c r="R76" s="21">
        <f t="shared" si="23"/>
      </c>
      <c r="S76" s="21">
        <f t="shared" si="24"/>
      </c>
    </row>
    <row r="77" spans="1:19" ht="12.75">
      <c r="A77" s="2"/>
      <c r="B77" s="3"/>
      <c r="C77" s="3"/>
      <c r="D77" s="3"/>
      <c r="E77" s="3"/>
      <c r="F77" s="3"/>
      <c r="G77" s="3"/>
      <c r="H77" s="3"/>
      <c r="I77" s="3"/>
      <c r="L77" s="13">
        <f t="shared" si="17"/>
      </c>
      <c r="M77" s="21">
        <f t="shared" si="18"/>
      </c>
      <c r="N77" s="21">
        <f t="shared" si="19"/>
      </c>
      <c r="O77" s="21">
        <f t="shared" si="20"/>
      </c>
      <c r="P77" s="21">
        <f t="shared" si="21"/>
      </c>
      <c r="Q77" s="21">
        <f t="shared" si="22"/>
      </c>
      <c r="R77" s="21">
        <f t="shared" si="23"/>
      </c>
      <c r="S77" s="21">
        <f t="shared" si="24"/>
      </c>
    </row>
    <row r="78" spans="1:19" ht="12.75">
      <c r="A78" s="2"/>
      <c r="B78" s="3"/>
      <c r="C78" s="3"/>
      <c r="D78" s="3"/>
      <c r="E78" s="3"/>
      <c r="F78" s="3"/>
      <c r="G78" s="3"/>
      <c r="H78" s="3"/>
      <c r="I78" s="3"/>
      <c r="L78" s="13">
        <f t="shared" si="17"/>
      </c>
      <c r="M78" s="21">
        <f t="shared" si="18"/>
      </c>
      <c r="N78" s="21">
        <f t="shared" si="19"/>
      </c>
      <c r="O78" s="21">
        <f t="shared" si="20"/>
      </c>
      <c r="P78" s="21">
        <f t="shared" si="21"/>
      </c>
      <c r="Q78" s="21">
        <f t="shared" si="22"/>
      </c>
      <c r="R78" s="21">
        <f t="shared" si="23"/>
      </c>
      <c r="S78" s="21">
        <f t="shared" si="24"/>
      </c>
    </row>
    <row r="79" spans="1:19" ht="12.75">
      <c r="A79" s="2"/>
      <c r="B79" s="3"/>
      <c r="C79" s="3"/>
      <c r="D79" s="3"/>
      <c r="E79" s="3"/>
      <c r="F79" s="3"/>
      <c r="G79" s="3"/>
      <c r="H79" s="3"/>
      <c r="I79" s="3"/>
      <c r="L79" s="13">
        <f t="shared" si="17"/>
      </c>
      <c r="M79" s="21">
        <f t="shared" si="18"/>
      </c>
      <c r="N79" s="21">
        <f t="shared" si="19"/>
      </c>
      <c r="O79" s="21">
        <f t="shared" si="20"/>
      </c>
      <c r="P79" s="21">
        <f t="shared" si="21"/>
      </c>
      <c r="Q79" s="21">
        <f t="shared" si="22"/>
      </c>
      <c r="R79" s="21">
        <f t="shared" si="23"/>
      </c>
      <c r="S79" s="21">
        <f t="shared" si="24"/>
      </c>
    </row>
    <row r="80" spans="1:19" ht="12.75">
      <c r="A80" s="2"/>
      <c r="B80" s="3"/>
      <c r="C80" s="3"/>
      <c r="D80" s="3"/>
      <c r="E80" s="3"/>
      <c r="F80" s="3"/>
      <c r="G80" s="3"/>
      <c r="H80" s="3"/>
      <c r="I80" s="3"/>
      <c r="L80" s="13">
        <f t="shared" si="17"/>
      </c>
      <c r="M80" s="21">
        <f t="shared" si="18"/>
      </c>
      <c r="N80" s="21">
        <f t="shared" si="19"/>
      </c>
      <c r="O80" s="21">
        <f t="shared" si="20"/>
      </c>
      <c r="P80" s="21">
        <f t="shared" si="21"/>
      </c>
      <c r="Q80" s="21">
        <f t="shared" si="22"/>
      </c>
      <c r="R80" s="21">
        <f t="shared" si="23"/>
      </c>
      <c r="S80" s="21">
        <f t="shared" si="24"/>
      </c>
    </row>
    <row r="81" spans="1:19" ht="12.75">
      <c r="A81" s="2"/>
      <c r="B81" s="3"/>
      <c r="C81" s="3"/>
      <c r="D81" s="3"/>
      <c r="E81" s="3"/>
      <c r="F81" s="3"/>
      <c r="G81" s="3"/>
      <c r="H81" s="3"/>
      <c r="I81" s="3"/>
      <c r="L81" s="13">
        <f t="shared" si="17"/>
      </c>
      <c r="M81" s="21">
        <f t="shared" si="18"/>
      </c>
      <c r="N81" s="21">
        <f t="shared" si="19"/>
      </c>
      <c r="O81" s="21">
        <f t="shared" si="20"/>
      </c>
      <c r="P81" s="21">
        <f t="shared" si="21"/>
      </c>
      <c r="Q81" s="21">
        <f t="shared" si="22"/>
      </c>
      <c r="R81" s="21">
        <f t="shared" si="23"/>
      </c>
      <c r="S81" s="21">
        <f t="shared" si="24"/>
      </c>
    </row>
    <row r="82" spans="1:19" ht="12.75">
      <c r="A82" s="2"/>
      <c r="B82" s="3"/>
      <c r="C82" s="3"/>
      <c r="D82" s="3"/>
      <c r="E82" s="3"/>
      <c r="F82" s="3"/>
      <c r="G82" s="3"/>
      <c r="H82" s="3"/>
      <c r="I82" s="3"/>
      <c r="L82" s="13">
        <f t="shared" si="17"/>
      </c>
      <c r="M82" s="21">
        <f t="shared" si="18"/>
      </c>
      <c r="N82" s="21">
        <f t="shared" si="19"/>
      </c>
      <c r="O82" s="21">
        <f t="shared" si="20"/>
      </c>
      <c r="P82" s="21">
        <f t="shared" si="21"/>
      </c>
      <c r="Q82" s="21">
        <f t="shared" si="22"/>
      </c>
      <c r="R82" s="21">
        <f t="shared" si="23"/>
      </c>
      <c r="S82" s="21">
        <f t="shared" si="24"/>
      </c>
    </row>
    <row r="83" spans="1:19" ht="12.75">
      <c r="A83" s="2"/>
      <c r="B83" s="3"/>
      <c r="C83" s="3"/>
      <c r="D83" s="3"/>
      <c r="E83" s="3"/>
      <c r="F83" s="3"/>
      <c r="G83" s="3"/>
      <c r="H83" s="3"/>
      <c r="I83" s="3"/>
      <c r="L83" s="13">
        <f t="shared" si="17"/>
      </c>
      <c r="M83" s="21">
        <f t="shared" si="18"/>
      </c>
      <c r="N83" s="21">
        <f t="shared" si="19"/>
      </c>
      <c r="O83" s="21">
        <f t="shared" si="20"/>
      </c>
      <c r="P83" s="21">
        <f t="shared" si="21"/>
      </c>
      <c r="Q83" s="21">
        <f t="shared" si="22"/>
      </c>
      <c r="R83" s="21">
        <f t="shared" si="23"/>
      </c>
      <c r="S83" s="21">
        <f t="shared" si="24"/>
      </c>
    </row>
    <row r="84" spans="1:19" ht="12.75">
      <c r="A84" s="4"/>
      <c r="B84" s="6"/>
      <c r="C84" s="6"/>
      <c r="D84" s="6"/>
      <c r="E84" s="6"/>
      <c r="F84" s="6"/>
      <c r="G84" s="6"/>
      <c r="H84" s="6"/>
      <c r="I84" s="6"/>
      <c r="L84" s="13">
        <f t="shared" si="17"/>
      </c>
      <c r="M84" s="21">
        <f t="shared" si="18"/>
      </c>
      <c r="N84" s="21">
        <f t="shared" si="19"/>
      </c>
      <c r="O84" s="21">
        <f t="shared" si="20"/>
      </c>
      <c r="P84" s="21">
        <f t="shared" si="21"/>
      </c>
      <c r="Q84" s="21">
        <f t="shared" si="22"/>
      </c>
      <c r="R84" s="21">
        <f t="shared" si="23"/>
      </c>
      <c r="S84" s="21">
        <f t="shared" si="24"/>
      </c>
    </row>
    <row r="85" spans="1:19" ht="12.75">
      <c r="A85" s="4"/>
      <c r="B85" s="6"/>
      <c r="C85" s="6"/>
      <c r="D85" s="6"/>
      <c r="E85" s="6"/>
      <c r="F85" s="6"/>
      <c r="G85" s="6"/>
      <c r="H85" s="6"/>
      <c r="I85" s="6"/>
      <c r="L85" s="13">
        <f t="shared" si="17"/>
      </c>
      <c r="M85" s="21">
        <f t="shared" si="18"/>
      </c>
      <c r="N85" s="21">
        <f t="shared" si="19"/>
      </c>
      <c r="O85" s="21">
        <f t="shared" si="20"/>
      </c>
      <c r="P85" s="21">
        <f t="shared" si="21"/>
      </c>
      <c r="Q85" s="21">
        <f t="shared" si="22"/>
      </c>
      <c r="R85" s="21">
        <f t="shared" si="23"/>
      </c>
      <c r="S85" s="21">
        <f t="shared" si="24"/>
      </c>
    </row>
    <row r="86" spans="1:19" ht="12.75">
      <c r="A86" s="4"/>
      <c r="B86" s="6"/>
      <c r="C86" s="6"/>
      <c r="D86" s="6"/>
      <c r="E86" s="6"/>
      <c r="F86" s="6"/>
      <c r="G86" s="6"/>
      <c r="H86" s="6"/>
      <c r="I86" s="6"/>
      <c r="L86" s="13">
        <f t="shared" si="17"/>
      </c>
      <c r="M86" s="21">
        <f t="shared" si="18"/>
      </c>
      <c r="N86" s="21">
        <f t="shared" si="19"/>
      </c>
      <c r="O86" s="21">
        <f t="shared" si="20"/>
      </c>
      <c r="P86" s="21">
        <f t="shared" si="21"/>
      </c>
      <c r="Q86" s="21">
        <f t="shared" si="22"/>
      </c>
      <c r="R86" s="21">
        <f t="shared" si="23"/>
      </c>
      <c r="S86" s="21">
        <f t="shared" si="24"/>
      </c>
    </row>
    <row r="87" spans="1:19" ht="12.75">
      <c r="A87" s="4"/>
      <c r="L87" s="13">
        <f t="shared" si="17"/>
      </c>
      <c r="M87" s="21">
        <f t="shared" si="18"/>
      </c>
      <c r="N87" s="21">
        <f t="shared" si="19"/>
      </c>
      <c r="O87" s="21">
        <f t="shared" si="20"/>
      </c>
      <c r="P87" s="21">
        <f t="shared" si="21"/>
      </c>
      <c r="Q87" s="21">
        <f t="shared" si="22"/>
      </c>
      <c r="R87" s="21">
        <f t="shared" si="23"/>
      </c>
      <c r="S87" s="21">
        <f t="shared" si="24"/>
      </c>
    </row>
    <row r="88" spans="1:19" ht="12.75">
      <c r="A88" s="4"/>
      <c r="L88" s="13">
        <f t="shared" si="17"/>
      </c>
      <c r="M88" s="21">
        <f t="shared" si="18"/>
      </c>
      <c r="N88" s="21">
        <f t="shared" si="19"/>
      </c>
      <c r="O88" s="21">
        <f t="shared" si="20"/>
      </c>
      <c r="P88" s="21">
        <f t="shared" si="21"/>
      </c>
      <c r="Q88" s="21">
        <f t="shared" si="22"/>
      </c>
      <c r="R88" s="21">
        <f t="shared" si="23"/>
      </c>
      <c r="S88" s="21">
        <f t="shared" si="24"/>
      </c>
    </row>
    <row r="89" spans="1:19" ht="12.75">
      <c r="A89" s="4"/>
      <c r="L89" s="13">
        <f t="shared" si="17"/>
      </c>
      <c r="M89" s="21">
        <f t="shared" si="18"/>
      </c>
      <c r="N89" s="21">
        <f t="shared" si="19"/>
      </c>
      <c r="O89" s="21">
        <f t="shared" si="20"/>
      </c>
      <c r="P89" s="21">
        <f t="shared" si="21"/>
      </c>
      <c r="Q89" s="21">
        <f t="shared" si="22"/>
      </c>
      <c r="R89" s="21">
        <f t="shared" si="23"/>
      </c>
      <c r="S89" s="21">
        <f t="shared" si="24"/>
      </c>
    </row>
    <row r="90" spans="1:19" ht="12.75">
      <c r="A90" s="4"/>
      <c r="L90" s="13">
        <f aca="true" t="shared" si="25" ref="L90:L153">IF(A90-A91=0,"",A90)</f>
      </c>
      <c r="M90" s="21">
        <f aca="true" t="shared" si="26" ref="M90:M153">IF(B90-A20055=0,"",0-B90)</f>
      </c>
      <c r="N90" s="21">
        <f t="shared" si="19"/>
      </c>
      <c r="O90" s="21">
        <f t="shared" si="20"/>
      </c>
      <c r="P90" s="21">
        <f t="shared" si="21"/>
      </c>
      <c r="Q90" s="21">
        <f t="shared" si="22"/>
      </c>
      <c r="R90" s="21">
        <f t="shared" si="23"/>
      </c>
      <c r="S90" s="21">
        <f t="shared" si="24"/>
      </c>
    </row>
    <row r="91" spans="1:19" ht="12.75">
      <c r="A91" s="4"/>
      <c r="L91" s="13">
        <f t="shared" si="25"/>
      </c>
      <c r="M91" s="21">
        <f t="shared" si="26"/>
      </c>
      <c r="N91" s="21">
        <f t="shared" si="19"/>
      </c>
      <c r="O91" s="21">
        <f t="shared" si="20"/>
      </c>
      <c r="P91" s="21">
        <f t="shared" si="21"/>
      </c>
      <c r="Q91" s="21">
        <f t="shared" si="22"/>
      </c>
      <c r="R91" s="21">
        <f t="shared" si="23"/>
      </c>
      <c r="S91" s="21">
        <f t="shared" si="24"/>
      </c>
    </row>
    <row r="92" spans="1:19" ht="12.75">
      <c r="A92" s="4"/>
      <c r="L92" s="13">
        <f t="shared" si="25"/>
      </c>
      <c r="M92" s="7">
        <f t="shared" si="26"/>
      </c>
      <c r="N92" s="7">
        <f t="shared" si="19"/>
      </c>
      <c r="O92" s="7">
        <f t="shared" si="20"/>
      </c>
      <c r="P92" s="7">
        <f t="shared" si="21"/>
      </c>
      <c r="Q92" s="7">
        <f t="shared" si="22"/>
      </c>
      <c r="R92" s="7">
        <f t="shared" si="23"/>
      </c>
      <c r="S92" s="7">
        <f t="shared" si="24"/>
      </c>
    </row>
    <row r="93" spans="1:19" ht="12.75">
      <c r="A93" s="4"/>
      <c r="L93" s="13">
        <f t="shared" si="25"/>
      </c>
      <c r="M93" s="7">
        <f t="shared" si="26"/>
      </c>
      <c r="N93" s="7">
        <f t="shared" si="19"/>
      </c>
      <c r="O93" s="7">
        <f t="shared" si="20"/>
      </c>
      <c r="P93" s="7">
        <f t="shared" si="21"/>
      </c>
      <c r="Q93" s="7">
        <f t="shared" si="22"/>
      </c>
      <c r="R93" s="7">
        <f t="shared" si="23"/>
      </c>
      <c r="S93" s="7">
        <f t="shared" si="24"/>
      </c>
    </row>
    <row r="94" spans="1:19" ht="12.75">
      <c r="A94" s="4"/>
      <c r="L94" s="13">
        <f t="shared" si="25"/>
      </c>
      <c r="M94" s="7">
        <f t="shared" si="26"/>
      </c>
      <c r="N94" s="7">
        <f t="shared" si="19"/>
      </c>
      <c r="O94" s="7">
        <f t="shared" si="20"/>
      </c>
      <c r="P94" s="7">
        <f t="shared" si="21"/>
      </c>
      <c r="Q94" s="7">
        <f t="shared" si="22"/>
      </c>
      <c r="R94" s="7">
        <f t="shared" si="23"/>
      </c>
      <c r="S94" s="7">
        <f t="shared" si="24"/>
      </c>
    </row>
    <row r="95" spans="1:19" ht="12.75">
      <c r="A95" s="4"/>
      <c r="L95" s="13">
        <f t="shared" si="25"/>
      </c>
      <c r="M95" s="7">
        <f t="shared" si="26"/>
      </c>
      <c r="N95" s="7">
        <f t="shared" si="19"/>
      </c>
      <c r="O95" s="7">
        <f t="shared" si="20"/>
      </c>
      <c r="P95" s="7">
        <f t="shared" si="21"/>
      </c>
      <c r="Q95" s="7">
        <f t="shared" si="22"/>
      </c>
      <c r="R95" s="7">
        <f t="shared" si="23"/>
      </c>
      <c r="S95" s="7">
        <f t="shared" si="24"/>
      </c>
    </row>
    <row r="96" spans="1:19" ht="12.75">
      <c r="A96" s="4"/>
      <c r="L96" s="13">
        <f t="shared" si="25"/>
      </c>
      <c r="M96" s="7">
        <f t="shared" si="26"/>
      </c>
      <c r="N96" s="7">
        <f t="shared" si="19"/>
      </c>
      <c r="O96" s="7">
        <f t="shared" si="20"/>
      </c>
      <c r="P96" s="7">
        <f t="shared" si="21"/>
      </c>
      <c r="Q96" s="7">
        <f t="shared" si="22"/>
      </c>
      <c r="R96" s="7">
        <f t="shared" si="23"/>
      </c>
      <c r="S96" s="7">
        <f t="shared" si="24"/>
      </c>
    </row>
    <row r="97" spans="1:19" ht="12.75">
      <c r="A97" s="4"/>
      <c r="L97" s="13">
        <f t="shared" si="25"/>
      </c>
      <c r="M97" s="7">
        <f t="shared" si="26"/>
      </c>
      <c r="N97" s="7">
        <f t="shared" si="19"/>
      </c>
      <c r="O97" s="7">
        <f t="shared" si="20"/>
      </c>
      <c r="P97" s="7">
        <f t="shared" si="21"/>
      </c>
      <c r="Q97" s="7">
        <f t="shared" si="22"/>
      </c>
      <c r="R97" s="7">
        <f t="shared" si="23"/>
      </c>
      <c r="S97" s="7">
        <f t="shared" si="24"/>
      </c>
    </row>
    <row r="98" spans="1:19" ht="12.75">
      <c r="A98" s="4"/>
      <c r="L98" s="13">
        <f t="shared" si="25"/>
      </c>
      <c r="M98" s="7">
        <f t="shared" si="26"/>
      </c>
      <c r="N98" s="7">
        <f t="shared" si="19"/>
      </c>
      <c r="O98" s="7">
        <f t="shared" si="20"/>
      </c>
      <c r="P98" s="7">
        <f t="shared" si="21"/>
      </c>
      <c r="Q98" s="7">
        <f t="shared" si="22"/>
      </c>
      <c r="R98" s="7">
        <f t="shared" si="23"/>
      </c>
      <c r="S98" s="7">
        <f t="shared" si="24"/>
      </c>
    </row>
    <row r="99" spans="1:19" ht="12.75">
      <c r="A99" s="4"/>
      <c r="L99" s="13">
        <f t="shared" si="25"/>
      </c>
      <c r="M99" s="7">
        <f t="shared" si="26"/>
      </c>
      <c r="N99" s="7">
        <f t="shared" si="19"/>
      </c>
      <c r="O99" s="7">
        <f t="shared" si="20"/>
      </c>
      <c r="P99" s="7">
        <f t="shared" si="21"/>
      </c>
      <c r="Q99" s="7">
        <f t="shared" si="22"/>
      </c>
      <c r="R99" s="7">
        <f t="shared" si="23"/>
      </c>
      <c r="S99" s="7">
        <f t="shared" si="24"/>
      </c>
    </row>
    <row r="100" spans="1:19" ht="12.75">
      <c r="A100" s="4"/>
      <c r="L100" s="13">
        <f t="shared" si="25"/>
      </c>
      <c r="M100" s="7">
        <f t="shared" si="26"/>
      </c>
      <c r="N100" s="7">
        <f t="shared" si="19"/>
      </c>
      <c r="O100" s="7">
        <f t="shared" si="20"/>
      </c>
      <c r="P100" s="7">
        <f t="shared" si="21"/>
      </c>
      <c r="Q100" s="7">
        <f t="shared" si="22"/>
      </c>
      <c r="R100" s="7">
        <f t="shared" si="23"/>
      </c>
      <c r="S100" s="7">
        <f t="shared" si="24"/>
      </c>
    </row>
    <row r="101" spans="1:19" ht="12.75">
      <c r="A101" s="4"/>
      <c r="L101" s="13">
        <f t="shared" si="25"/>
      </c>
      <c r="M101" s="7">
        <f t="shared" si="26"/>
      </c>
      <c r="N101" s="7">
        <f t="shared" si="19"/>
      </c>
      <c r="O101" s="7">
        <f t="shared" si="20"/>
      </c>
      <c r="P101" s="7">
        <f t="shared" si="21"/>
      </c>
      <c r="Q101" s="7">
        <f t="shared" si="22"/>
      </c>
      <c r="R101" s="7">
        <f t="shared" si="23"/>
      </c>
      <c r="S101" s="7">
        <f t="shared" si="24"/>
      </c>
    </row>
    <row r="102" spans="1:19" ht="12.75">
      <c r="A102" s="4"/>
      <c r="L102" s="13">
        <f t="shared" si="25"/>
      </c>
      <c r="M102" s="7">
        <f t="shared" si="26"/>
      </c>
      <c r="N102" s="7">
        <f t="shared" si="19"/>
      </c>
      <c r="O102" s="7">
        <f t="shared" si="20"/>
      </c>
      <c r="P102" s="7">
        <f t="shared" si="21"/>
      </c>
      <c r="Q102" s="7">
        <f t="shared" si="22"/>
      </c>
      <c r="R102" s="7">
        <f t="shared" si="23"/>
      </c>
      <c r="S102" s="7">
        <f t="shared" si="24"/>
      </c>
    </row>
    <row r="103" spans="1:19" ht="12.75">
      <c r="A103" s="4"/>
      <c r="L103" s="13">
        <f t="shared" si="25"/>
      </c>
      <c r="M103" s="7">
        <f t="shared" si="26"/>
      </c>
      <c r="N103" s="7">
        <f t="shared" si="19"/>
      </c>
      <c r="O103" s="7">
        <f t="shared" si="20"/>
      </c>
      <c r="P103" s="7">
        <f t="shared" si="21"/>
      </c>
      <c r="Q103" s="7">
        <f t="shared" si="22"/>
      </c>
      <c r="R103" s="7">
        <f t="shared" si="23"/>
      </c>
      <c r="S103" s="7">
        <f t="shared" si="24"/>
      </c>
    </row>
    <row r="104" spans="1:19" ht="12.75">
      <c r="A104" s="4"/>
      <c r="L104" s="13">
        <f t="shared" si="25"/>
      </c>
      <c r="M104" s="7">
        <f t="shared" si="26"/>
      </c>
      <c r="N104" s="7">
        <f t="shared" si="19"/>
      </c>
      <c r="O104" s="7">
        <f t="shared" si="20"/>
      </c>
      <c r="P104" s="7">
        <f t="shared" si="21"/>
      </c>
      <c r="Q104" s="7">
        <f t="shared" si="22"/>
      </c>
      <c r="R104" s="7">
        <f t="shared" si="23"/>
      </c>
      <c r="S104" s="7">
        <f t="shared" si="24"/>
      </c>
    </row>
    <row r="105" spans="1:19" ht="12.75">
      <c r="A105" s="4"/>
      <c r="L105" s="13">
        <f t="shared" si="25"/>
      </c>
      <c r="M105" s="7">
        <f t="shared" si="26"/>
      </c>
      <c r="N105" s="7">
        <f aca="true" t="shared" si="27" ref="N105:N168">IF(C105-B20070=0,"",0-C105)</f>
      </c>
      <c r="O105" s="7">
        <f aca="true" t="shared" si="28" ref="O105:O168">IF(D105-C20070=0,"",0-D105)</f>
      </c>
      <c r="P105" s="7">
        <f aca="true" t="shared" si="29" ref="P105:P168">IF(E105-D20070=0,"",0-E105)</f>
      </c>
      <c r="Q105" s="7">
        <f aca="true" t="shared" si="30" ref="Q105:Q168">IF(F105-E20070=0,"",0-F105)</f>
      </c>
      <c r="R105" s="7">
        <f aca="true" t="shared" si="31" ref="R105:R168">IF(G105-F20070=0,"",0-G105)</f>
      </c>
      <c r="S105" s="7">
        <f aca="true" t="shared" si="32" ref="S105:S168">IF(H105-G20070=0,"",0-H105)</f>
      </c>
    </row>
    <row r="106" spans="1:19" ht="12.75">
      <c r="A106" s="4"/>
      <c r="L106" s="13">
        <f t="shared" si="25"/>
      </c>
      <c r="M106" s="7">
        <f t="shared" si="26"/>
      </c>
      <c r="N106" s="7">
        <f t="shared" si="27"/>
      </c>
      <c r="O106" s="7">
        <f t="shared" si="28"/>
      </c>
      <c r="P106" s="7">
        <f t="shared" si="29"/>
      </c>
      <c r="Q106" s="7">
        <f t="shared" si="30"/>
      </c>
      <c r="R106" s="7">
        <f t="shared" si="31"/>
      </c>
      <c r="S106" s="7">
        <f t="shared" si="32"/>
      </c>
    </row>
    <row r="107" spans="1:19" ht="12.75">
      <c r="A107" s="4"/>
      <c r="L107" s="13">
        <f t="shared" si="25"/>
      </c>
      <c r="M107" s="7">
        <f t="shared" si="26"/>
      </c>
      <c r="N107" s="7">
        <f t="shared" si="27"/>
      </c>
      <c r="O107" s="7">
        <f t="shared" si="28"/>
      </c>
      <c r="P107" s="7">
        <f t="shared" si="29"/>
      </c>
      <c r="Q107" s="7">
        <f t="shared" si="30"/>
      </c>
      <c r="R107" s="7">
        <f t="shared" si="31"/>
      </c>
      <c r="S107" s="7">
        <f t="shared" si="32"/>
      </c>
    </row>
    <row r="108" spans="1:19" ht="12.75">
      <c r="A108" s="4"/>
      <c r="L108" s="13">
        <f t="shared" si="25"/>
      </c>
      <c r="M108" s="7">
        <f t="shared" si="26"/>
      </c>
      <c r="N108" s="7">
        <f t="shared" si="27"/>
      </c>
      <c r="O108" s="7">
        <f t="shared" si="28"/>
      </c>
      <c r="P108" s="7">
        <f t="shared" si="29"/>
      </c>
      <c r="Q108" s="7">
        <f t="shared" si="30"/>
      </c>
      <c r="R108" s="7">
        <f t="shared" si="31"/>
      </c>
      <c r="S108" s="7">
        <f t="shared" si="32"/>
      </c>
    </row>
    <row r="109" spans="1:19" ht="12.75">
      <c r="A109" s="4"/>
      <c r="L109" s="13">
        <f t="shared" si="25"/>
      </c>
      <c r="M109" s="7">
        <f t="shared" si="26"/>
      </c>
      <c r="N109" s="7">
        <f t="shared" si="27"/>
      </c>
      <c r="O109" s="7">
        <f t="shared" si="28"/>
      </c>
      <c r="P109" s="7">
        <f t="shared" si="29"/>
      </c>
      <c r="Q109" s="7">
        <f t="shared" si="30"/>
      </c>
      <c r="R109" s="7">
        <f t="shared" si="31"/>
      </c>
      <c r="S109" s="7">
        <f t="shared" si="32"/>
      </c>
    </row>
    <row r="110" spans="1:19" ht="12.75">
      <c r="A110" s="4"/>
      <c r="L110" s="13">
        <f t="shared" si="25"/>
      </c>
      <c r="M110" s="7">
        <f t="shared" si="26"/>
      </c>
      <c r="N110" s="7">
        <f t="shared" si="27"/>
      </c>
      <c r="O110" s="7">
        <f t="shared" si="28"/>
      </c>
      <c r="P110" s="7">
        <f t="shared" si="29"/>
      </c>
      <c r="Q110" s="7">
        <f t="shared" si="30"/>
      </c>
      <c r="R110" s="7">
        <f t="shared" si="31"/>
      </c>
      <c r="S110" s="7">
        <f t="shared" si="32"/>
      </c>
    </row>
    <row r="111" spans="1:19" ht="12.75">
      <c r="A111" s="4"/>
      <c r="L111" s="13">
        <f t="shared" si="25"/>
      </c>
      <c r="M111" s="7">
        <f t="shared" si="26"/>
      </c>
      <c r="N111" s="7">
        <f t="shared" si="27"/>
      </c>
      <c r="O111" s="7">
        <f t="shared" si="28"/>
      </c>
      <c r="P111" s="7">
        <f t="shared" si="29"/>
      </c>
      <c r="Q111" s="7">
        <f t="shared" si="30"/>
      </c>
      <c r="R111" s="7">
        <f t="shared" si="31"/>
      </c>
      <c r="S111" s="7">
        <f t="shared" si="32"/>
      </c>
    </row>
    <row r="112" spans="1:19" ht="12.75">
      <c r="A112" s="4"/>
      <c r="L112" s="13">
        <f t="shared" si="25"/>
      </c>
      <c r="M112" s="7">
        <f t="shared" si="26"/>
      </c>
      <c r="N112" s="7">
        <f t="shared" si="27"/>
      </c>
      <c r="O112" s="7">
        <f t="shared" si="28"/>
      </c>
      <c r="P112" s="7">
        <f t="shared" si="29"/>
      </c>
      <c r="Q112" s="7">
        <f t="shared" si="30"/>
      </c>
      <c r="R112" s="7">
        <f t="shared" si="31"/>
      </c>
      <c r="S112" s="7">
        <f t="shared" si="32"/>
      </c>
    </row>
    <row r="113" spans="1:19" ht="12.75">
      <c r="A113" s="4"/>
      <c r="L113" s="13">
        <f t="shared" si="25"/>
      </c>
      <c r="M113" s="7">
        <f t="shared" si="26"/>
      </c>
      <c r="N113" s="7">
        <f t="shared" si="27"/>
      </c>
      <c r="O113" s="7">
        <f t="shared" si="28"/>
      </c>
      <c r="P113" s="7">
        <f t="shared" si="29"/>
      </c>
      <c r="Q113" s="7">
        <f t="shared" si="30"/>
      </c>
      <c r="R113" s="7">
        <f t="shared" si="31"/>
      </c>
      <c r="S113" s="7">
        <f t="shared" si="32"/>
      </c>
    </row>
    <row r="114" spans="1:19" ht="12.75">
      <c r="A114" s="4"/>
      <c r="L114" s="13">
        <f t="shared" si="25"/>
      </c>
      <c r="M114" s="7">
        <f t="shared" si="26"/>
      </c>
      <c r="N114" s="7">
        <f t="shared" si="27"/>
      </c>
      <c r="O114" s="7">
        <f t="shared" si="28"/>
      </c>
      <c r="P114" s="7">
        <f t="shared" si="29"/>
      </c>
      <c r="Q114" s="7">
        <f t="shared" si="30"/>
      </c>
      <c r="R114" s="7">
        <f t="shared" si="31"/>
      </c>
      <c r="S114" s="7">
        <f t="shared" si="32"/>
      </c>
    </row>
    <row r="115" spans="1:19" ht="12.75">
      <c r="A115" s="4"/>
      <c r="L115" s="13">
        <f t="shared" si="25"/>
      </c>
      <c r="M115" s="7">
        <f t="shared" si="26"/>
      </c>
      <c r="N115" s="7">
        <f t="shared" si="27"/>
      </c>
      <c r="O115" s="7">
        <f t="shared" si="28"/>
      </c>
      <c r="P115" s="7">
        <f t="shared" si="29"/>
      </c>
      <c r="Q115" s="7">
        <f t="shared" si="30"/>
      </c>
      <c r="R115" s="7">
        <f t="shared" si="31"/>
      </c>
      <c r="S115" s="7">
        <f t="shared" si="32"/>
      </c>
    </row>
    <row r="116" spans="1:19" ht="12.75">
      <c r="A116" s="4"/>
      <c r="L116" s="13">
        <f t="shared" si="25"/>
      </c>
      <c r="M116" s="7">
        <f t="shared" si="26"/>
      </c>
      <c r="N116" s="7">
        <f t="shared" si="27"/>
      </c>
      <c r="O116" s="7">
        <f t="shared" si="28"/>
      </c>
      <c r="P116" s="7">
        <f t="shared" si="29"/>
      </c>
      <c r="Q116" s="7">
        <f t="shared" si="30"/>
      </c>
      <c r="R116" s="7">
        <f t="shared" si="31"/>
      </c>
      <c r="S116" s="7">
        <f t="shared" si="32"/>
      </c>
    </row>
    <row r="117" spans="1:19" ht="12.75">
      <c r="A117" s="4"/>
      <c r="L117" s="13">
        <f t="shared" si="25"/>
      </c>
      <c r="M117" s="7">
        <f t="shared" si="26"/>
      </c>
      <c r="N117" s="7">
        <f t="shared" si="27"/>
      </c>
      <c r="O117" s="7">
        <f t="shared" si="28"/>
      </c>
      <c r="P117" s="7">
        <f t="shared" si="29"/>
      </c>
      <c r="Q117" s="7">
        <f t="shared" si="30"/>
      </c>
      <c r="R117" s="7">
        <f t="shared" si="31"/>
      </c>
      <c r="S117" s="7">
        <f t="shared" si="32"/>
      </c>
    </row>
    <row r="118" spans="1:19" ht="12.75">
      <c r="A118" s="4"/>
      <c r="L118" s="13">
        <f t="shared" si="25"/>
      </c>
      <c r="M118" s="7">
        <f t="shared" si="26"/>
      </c>
      <c r="N118" s="7">
        <f t="shared" si="27"/>
      </c>
      <c r="O118" s="7">
        <f t="shared" si="28"/>
      </c>
      <c r="P118" s="7">
        <f t="shared" si="29"/>
      </c>
      <c r="Q118" s="7">
        <f t="shared" si="30"/>
      </c>
      <c r="R118" s="7">
        <f t="shared" si="31"/>
      </c>
      <c r="S118" s="7">
        <f t="shared" si="32"/>
      </c>
    </row>
    <row r="119" spans="1:19" ht="12.75">
      <c r="A119" s="4"/>
      <c r="L119" s="13">
        <f t="shared" si="25"/>
      </c>
      <c r="M119" s="7">
        <f t="shared" si="26"/>
      </c>
      <c r="N119" s="7">
        <f t="shared" si="27"/>
      </c>
      <c r="O119" s="7">
        <f t="shared" si="28"/>
      </c>
      <c r="P119" s="7">
        <f t="shared" si="29"/>
      </c>
      <c r="Q119" s="7">
        <f t="shared" si="30"/>
      </c>
      <c r="R119" s="7">
        <f t="shared" si="31"/>
      </c>
      <c r="S119" s="7">
        <f t="shared" si="32"/>
      </c>
    </row>
    <row r="120" spans="1:19" ht="12.75">
      <c r="A120" s="4"/>
      <c r="L120" s="13">
        <f t="shared" si="25"/>
      </c>
      <c r="M120" s="7">
        <f t="shared" si="26"/>
      </c>
      <c r="N120" s="7">
        <f t="shared" si="27"/>
      </c>
      <c r="O120" s="7">
        <f t="shared" si="28"/>
      </c>
      <c r="P120" s="7">
        <f t="shared" si="29"/>
      </c>
      <c r="Q120" s="7">
        <f t="shared" si="30"/>
      </c>
      <c r="R120" s="7">
        <f t="shared" si="31"/>
      </c>
      <c r="S120" s="7">
        <f t="shared" si="32"/>
      </c>
    </row>
    <row r="121" spans="1:19" ht="12.75">
      <c r="A121" s="4"/>
      <c r="L121" s="13">
        <f t="shared" si="25"/>
      </c>
      <c r="M121" s="7">
        <f t="shared" si="26"/>
      </c>
      <c r="N121" s="7">
        <f t="shared" si="27"/>
      </c>
      <c r="O121" s="7">
        <f t="shared" si="28"/>
      </c>
      <c r="P121" s="7">
        <f t="shared" si="29"/>
      </c>
      <c r="Q121" s="7">
        <f t="shared" si="30"/>
      </c>
      <c r="R121" s="7">
        <f t="shared" si="31"/>
      </c>
      <c r="S121" s="7">
        <f t="shared" si="32"/>
      </c>
    </row>
    <row r="122" spans="1:19" ht="12.75">
      <c r="A122" s="4"/>
      <c r="L122" s="13">
        <f t="shared" si="25"/>
      </c>
      <c r="M122" s="7">
        <f t="shared" si="26"/>
      </c>
      <c r="N122" s="7">
        <f t="shared" si="27"/>
      </c>
      <c r="O122" s="7">
        <f t="shared" si="28"/>
      </c>
      <c r="P122" s="7">
        <f t="shared" si="29"/>
      </c>
      <c r="Q122" s="7">
        <f t="shared" si="30"/>
      </c>
      <c r="R122" s="7">
        <f t="shared" si="31"/>
      </c>
      <c r="S122" s="7">
        <f t="shared" si="32"/>
      </c>
    </row>
    <row r="123" spans="1:19" ht="12.75">
      <c r="A123" s="4"/>
      <c r="L123" s="13">
        <f t="shared" si="25"/>
      </c>
      <c r="M123" s="7">
        <f t="shared" si="26"/>
      </c>
      <c r="N123" s="7">
        <f t="shared" si="27"/>
      </c>
      <c r="O123" s="7">
        <f t="shared" si="28"/>
      </c>
      <c r="P123" s="7">
        <f t="shared" si="29"/>
      </c>
      <c r="Q123" s="7">
        <f t="shared" si="30"/>
      </c>
      <c r="R123" s="7">
        <f t="shared" si="31"/>
      </c>
      <c r="S123" s="7">
        <f t="shared" si="32"/>
      </c>
    </row>
    <row r="124" spans="1:19" ht="12.75">
      <c r="A124" s="4"/>
      <c r="L124" s="13">
        <f t="shared" si="25"/>
      </c>
      <c r="M124" s="7">
        <f t="shared" si="26"/>
      </c>
      <c r="N124" s="7">
        <f t="shared" si="27"/>
      </c>
      <c r="O124" s="7">
        <f t="shared" si="28"/>
      </c>
      <c r="P124" s="7">
        <f t="shared" si="29"/>
      </c>
      <c r="Q124" s="7">
        <f t="shared" si="30"/>
      </c>
      <c r="R124" s="7">
        <f t="shared" si="31"/>
      </c>
      <c r="S124" s="7">
        <f t="shared" si="32"/>
      </c>
    </row>
    <row r="125" spans="1:19" ht="12.75">
      <c r="A125" s="4"/>
      <c r="L125" s="13">
        <f t="shared" si="25"/>
      </c>
      <c r="M125" s="7">
        <f t="shared" si="26"/>
      </c>
      <c r="N125" s="7">
        <f t="shared" si="27"/>
      </c>
      <c r="O125" s="7">
        <f t="shared" si="28"/>
      </c>
      <c r="P125" s="7">
        <f t="shared" si="29"/>
      </c>
      <c r="Q125" s="7">
        <f t="shared" si="30"/>
      </c>
      <c r="R125" s="7">
        <f t="shared" si="31"/>
      </c>
      <c r="S125" s="7">
        <f t="shared" si="32"/>
      </c>
    </row>
    <row r="126" spans="1:19" ht="12.75">
      <c r="A126" s="4"/>
      <c r="L126" s="13">
        <f t="shared" si="25"/>
      </c>
      <c r="M126" s="7">
        <f t="shared" si="26"/>
      </c>
      <c r="N126" s="7">
        <f t="shared" si="27"/>
      </c>
      <c r="O126" s="7">
        <f t="shared" si="28"/>
      </c>
      <c r="P126" s="7">
        <f t="shared" si="29"/>
      </c>
      <c r="Q126" s="7">
        <f t="shared" si="30"/>
      </c>
      <c r="R126" s="7">
        <f t="shared" si="31"/>
      </c>
      <c r="S126" s="7">
        <f t="shared" si="32"/>
      </c>
    </row>
    <row r="127" spans="1:19" ht="12.75">
      <c r="A127" s="4"/>
      <c r="L127" s="13">
        <f t="shared" si="25"/>
      </c>
      <c r="M127" s="7">
        <f t="shared" si="26"/>
      </c>
      <c r="N127" s="7">
        <f t="shared" si="27"/>
      </c>
      <c r="O127" s="7">
        <f t="shared" si="28"/>
      </c>
      <c r="P127" s="7">
        <f t="shared" si="29"/>
      </c>
      <c r="Q127" s="7">
        <f t="shared" si="30"/>
      </c>
      <c r="R127" s="7">
        <f t="shared" si="31"/>
      </c>
      <c r="S127" s="7">
        <f t="shared" si="32"/>
      </c>
    </row>
    <row r="128" spans="1:19" ht="12.75">
      <c r="A128" s="4"/>
      <c r="L128" s="13">
        <f t="shared" si="25"/>
      </c>
      <c r="M128" s="7">
        <f t="shared" si="26"/>
      </c>
      <c r="N128" s="7">
        <f t="shared" si="27"/>
      </c>
      <c r="O128" s="7">
        <f t="shared" si="28"/>
      </c>
      <c r="P128" s="7">
        <f t="shared" si="29"/>
      </c>
      <c r="Q128" s="7">
        <f t="shared" si="30"/>
      </c>
      <c r="R128" s="7">
        <f t="shared" si="31"/>
      </c>
      <c r="S128" s="7">
        <f t="shared" si="32"/>
      </c>
    </row>
    <row r="129" spans="1:19" ht="12.75">
      <c r="A129" s="4"/>
      <c r="L129" s="13">
        <f t="shared" si="25"/>
      </c>
      <c r="M129" s="7">
        <f t="shared" si="26"/>
      </c>
      <c r="N129" s="7">
        <f t="shared" si="27"/>
      </c>
      <c r="O129" s="7">
        <f t="shared" si="28"/>
      </c>
      <c r="P129" s="7">
        <f t="shared" si="29"/>
      </c>
      <c r="Q129" s="7">
        <f t="shared" si="30"/>
      </c>
      <c r="R129" s="7">
        <f t="shared" si="31"/>
      </c>
      <c r="S129" s="7">
        <f t="shared" si="32"/>
      </c>
    </row>
    <row r="130" spans="1:19" ht="12.75">
      <c r="A130" s="4"/>
      <c r="L130" s="13">
        <f t="shared" si="25"/>
      </c>
      <c r="M130" s="7">
        <f t="shared" si="26"/>
      </c>
      <c r="N130" s="7">
        <f t="shared" si="27"/>
      </c>
      <c r="O130" s="7">
        <f t="shared" si="28"/>
      </c>
      <c r="P130" s="7">
        <f t="shared" si="29"/>
      </c>
      <c r="Q130" s="7">
        <f t="shared" si="30"/>
      </c>
      <c r="R130" s="7">
        <f t="shared" si="31"/>
      </c>
      <c r="S130" s="7">
        <f t="shared" si="32"/>
      </c>
    </row>
    <row r="131" spans="1:19" ht="12.75">
      <c r="A131" s="4"/>
      <c r="L131" s="13">
        <f t="shared" si="25"/>
      </c>
      <c r="M131" s="7">
        <f t="shared" si="26"/>
      </c>
      <c r="N131" s="7">
        <f t="shared" si="27"/>
      </c>
      <c r="O131" s="7">
        <f t="shared" si="28"/>
      </c>
      <c r="P131" s="7">
        <f t="shared" si="29"/>
      </c>
      <c r="Q131" s="7">
        <f t="shared" si="30"/>
      </c>
      <c r="R131" s="7">
        <f t="shared" si="31"/>
      </c>
      <c r="S131" s="7">
        <f t="shared" si="32"/>
      </c>
    </row>
    <row r="132" spans="1:19" ht="12.75">
      <c r="A132" s="4"/>
      <c r="L132" s="13">
        <f t="shared" si="25"/>
      </c>
      <c r="M132" s="7">
        <f t="shared" si="26"/>
      </c>
      <c r="N132" s="7">
        <f t="shared" si="27"/>
      </c>
      <c r="O132" s="7">
        <f t="shared" si="28"/>
      </c>
      <c r="P132" s="7">
        <f t="shared" si="29"/>
      </c>
      <c r="Q132" s="7">
        <f t="shared" si="30"/>
      </c>
      <c r="R132" s="7">
        <f t="shared" si="31"/>
      </c>
      <c r="S132" s="7">
        <f t="shared" si="32"/>
      </c>
    </row>
    <row r="133" spans="1:19" ht="12.75">
      <c r="A133" s="4"/>
      <c r="L133" s="13">
        <f t="shared" si="25"/>
      </c>
      <c r="M133" s="7">
        <f t="shared" si="26"/>
      </c>
      <c r="N133" s="7">
        <f t="shared" si="27"/>
      </c>
      <c r="O133" s="7">
        <f t="shared" si="28"/>
      </c>
      <c r="P133" s="7">
        <f t="shared" si="29"/>
      </c>
      <c r="Q133" s="7">
        <f t="shared" si="30"/>
      </c>
      <c r="R133" s="7">
        <f t="shared" si="31"/>
      </c>
      <c r="S133" s="7">
        <f t="shared" si="32"/>
      </c>
    </row>
    <row r="134" spans="1:19" ht="12.75">
      <c r="A134" s="4"/>
      <c r="L134" s="13">
        <f t="shared" si="25"/>
      </c>
      <c r="M134" s="7">
        <f t="shared" si="26"/>
      </c>
      <c r="N134" s="7">
        <f t="shared" si="27"/>
      </c>
      <c r="O134" s="7">
        <f t="shared" si="28"/>
      </c>
      <c r="P134" s="7">
        <f t="shared" si="29"/>
      </c>
      <c r="Q134" s="7">
        <f t="shared" si="30"/>
      </c>
      <c r="R134" s="7">
        <f t="shared" si="31"/>
      </c>
      <c r="S134" s="7">
        <f t="shared" si="32"/>
      </c>
    </row>
    <row r="135" spans="1:19" ht="12.75">
      <c r="A135" s="4"/>
      <c r="L135" s="13">
        <f t="shared" si="25"/>
      </c>
      <c r="M135" s="7">
        <f t="shared" si="26"/>
      </c>
      <c r="N135" s="7">
        <f t="shared" si="27"/>
      </c>
      <c r="O135" s="7">
        <f t="shared" si="28"/>
      </c>
      <c r="P135" s="7">
        <f t="shared" si="29"/>
      </c>
      <c r="Q135" s="7">
        <f t="shared" si="30"/>
      </c>
      <c r="R135" s="7">
        <f t="shared" si="31"/>
      </c>
      <c r="S135" s="7">
        <f t="shared" si="32"/>
      </c>
    </row>
    <row r="136" spans="1:19" ht="12.75">
      <c r="A136" s="4"/>
      <c r="L136" s="13">
        <f t="shared" si="25"/>
      </c>
      <c r="M136" s="7">
        <f t="shared" si="26"/>
      </c>
      <c r="N136" s="7">
        <f t="shared" si="27"/>
      </c>
      <c r="O136" s="7">
        <f t="shared" si="28"/>
      </c>
      <c r="P136" s="7">
        <f t="shared" si="29"/>
      </c>
      <c r="Q136" s="7">
        <f t="shared" si="30"/>
      </c>
      <c r="R136" s="7">
        <f t="shared" si="31"/>
      </c>
      <c r="S136" s="7">
        <f t="shared" si="32"/>
      </c>
    </row>
    <row r="137" spans="1:19" ht="12.75">
      <c r="A137" s="4"/>
      <c r="L137" s="13">
        <f t="shared" si="25"/>
      </c>
      <c r="M137" s="7">
        <f t="shared" si="26"/>
      </c>
      <c r="N137" s="7">
        <f t="shared" si="27"/>
      </c>
      <c r="O137" s="7">
        <f t="shared" si="28"/>
      </c>
      <c r="P137" s="7">
        <f t="shared" si="29"/>
      </c>
      <c r="Q137" s="7">
        <f t="shared" si="30"/>
      </c>
      <c r="R137" s="7">
        <f t="shared" si="31"/>
      </c>
      <c r="S137" s="7">
        <f t="shared" si="32"/>
      </c>
    </row>
    <row r="138" spans="1:19" ht="12.75">
      <c r="A138" s="4"/>
      <c r="L138" s="13">
        <f t="shared" si="25"/>
      </c>
      <c r="M138" s="7">
        <f t="shared" si="26"/>
      </c>
      <c r="N138" s="7">
        <f t="shared" si="27"/>
      </c>
      <c r="O138" s="7">
        <f t="shared" si="28"/>
      </c>
      <c r="P138" s="7">
        <f t="shared" si="29"/>
      </c>
      <c r="Q138" s="7">
        <f t="shared" si="30"/>
      </c>
      <c r="R138" s="7">
        <f t="shared" si="31"/>
      </c>
      <c r="S138" s="7">
        <f t="shared" si="32"/>
      </c>
    </row>
    <row r="139" spans="1:19" ht="12.75">
      <c r="A139" s="4"/>
      <c r="L139" s="13">
        <f t="shared" si="25"/>
      </c>
      <c r="M139" s="7">
        <f t="shared" si="26"/>
      </c>
      <c r="N139" s="7">
        <f t="shared" si="27"/>
      </c>
      <c r="O139" s="7">
        <f t="shared" si="28"/>
      </c>
      <c r="P139" s="7">
        <f t="shared" si="29"/>
      </c>
      <c r="Q139" s="7">
        <f t="shared" si="30"/>
      </c>
      <c r="R139" s="7">
        <f t="shared" si="31"/>
      </c>
      <c r="S139" s="7">
        <f t="shared" si="32"/>
      </c>
    </row>
    <row r="140" spans="1:19" ht="12.75">
      <c r="A140" s="4"/>
      <c r="L140" s="13">
        <f t="shared" si="25"/>
      </c>
      <c r="M140" s="7">
        <f t="shared" si="26"/>
      </c>
      <c r="N140" s="7">
        <f t="shared" si="27"/>
      </c>
      <c r="O140" s="7">
        <f t="shared" si="28"/>
      </c>
      <c r="P140" s="7">
        <f t="shared" si="29"/>
      </c>
      <c r="Q140" s="7">
        <f t="shared" si="30"/>
      </c>
      <c r="R140" s="7">
        <f t="shared" si="31"/>
      </c>
      <c r="S140" s="7">
        <f t="shared" si="32"/>
      </c>
    </row>
    <row r="141" spans="1:19" ht="12.75">
      <c r="A141" s="4"/>
      <c r="L141" s="13">
        <f t="shared" si="25"/>
      </c>
      <c r="M141" s="7">
        <f t="shared" si="26"/>
      </c>
      <c r="N141" s="7">
        <f t="shared" si="27"/>
      </c>
      <c r="O141" s="7">
        <f t="shared" si="28"/>
      </c>
      <c r="P141" s="7">
        <f t="shared" si="29"/>
      </c>
      <c r="Q141" s="7">
        <f t="shared" si="30"/>
      </c>
      <c r="R141" s="7">
        <f t="shared" si="31"/>
      </c>
      <c r="S141" s="7">
        <f t="shared" si="32"/>
      </c>
    </row>
    <row r="142" spans="1:19" ht="12.75">
      <c r="A142" s="4"/>
      <c r="L142" s="13">
        <f t="shared" si="25"/>
      </c>
      <c r="M142" s="7">
        <f t="shared" si="26"/>
      </c>
      <c r="N142" s="7">
        <f t="shared" si="27"/>
      </c>
      <c r="O142" s="7">
        <f t="shared" si="28"/>
      </c>
      <c r="P142" s="7">
        <f t="shared" si="29"/>
      </c>
      <c r="Q142" s="7">
        <f t="shared" si="30"/>
      </c>
      <c r="R142" s="7">
        <f t="shared" si="31"/>
      </c>
      <c r="S142" s="7">
        <f t="shared" si="32"/>
      </c>
    </row>
    <row r="143" spans="1:19" ht="12.75">
      <c r="A143" s="4"/>
      <c r="L143" s="13">
        <f t="shared" si="25"/>
      </c>
      <c r="M143" s="7">
        <f t="shared" si="26"/>
      </c>
      <c r="N143" s="7">
        <f t="shared" si="27"/>
      </c>
      <c r="O143" s="7">
        <f t="shared" si="28"/>
      </c>
      <c r="P143" s="7">
        <f t="shared" si="29"/>
      </c>
      <c r="Q143" s="7">
        <f t="shared" si="30"/>
      </c>
      <c r="R143" s="7">
        <f t="shared" si="31"/>
      </c>
      <c r="S143" s="7">
        <f t="shared" si="32"/>
      </c>
    </row>
    <row r="144" spans="1:19" ht="12.75">
      <c r="A144" s="4"/>
      <c r="L144" s="13">
        <f t="shared" si="25"/>
      </c>
      <c r="M144" s="7">
        <f t="shared" si="26"/>
      </c>
      <c r="N144" s="7">
        <f t="shared" si="27"/>
      </c>
      <c r="O144" s="7">
        <f t="shared" si="28"/>
      </c>
      <c r="P144" s="7">
        <f t="shared" si="29"/>
      </c>
      <c r="Q144" s="7">
        <f t="shared" si="30"/>
      </c>
      <c r="R144" s="7">
        <f t="shared" si="31"/>
      </c>
      <c r="S144" s="7">
        <f t="shared" si="32"/>
      </c>
    </row>
    <row r="145" spans="1:19" ht="12.75">
      <c r="A145" s="4"/>
      <c r="L145" s="13">
        <f t="shared" si="25"/>
      </c>
      <c r="M145" s="7">
        <f t="shared" si="26"/>
      </c>
      <c r="N145" s="7">
        <f t="shared" si="27"/>
      </c>
      <c r="O145" s="7">
        <f t="shared" si="28"/>
      </c>
      <c r="P145" s="7">
        <f t="shared" si="29"/>
      </c>
      <c r="Q145" s="7">
        <f t="shared" si="30"/>
      </c>
      <c r="R145" s="7">
        <f t="shared" si="31"/>
      </c>
      <c r="S145" s="7">
        <f t="shared" si="32"/>
      </c>
    </row>
    <row r="146" spans="1:19" ht="12.75">
      <c r="A146" s="4"/>
      <c r="L146" s="13">
        <f t="shared" si="25"/>
      </c>
      <c r="M146" s="7">
        <f t="shared" si="26"/>
      </c>
      <c r="N146" s="7">
        <f t="shared" si="27"/>
      </c>
      <c r="O146" s="7">
        <f t="shared" si="28"/>
      </c>
      <c r="P146" s="7">
        <f t="shared" si="29"/>
      </c>
      <c r="Q146" s="7">
        <f t="shared" si="30"/>
      </c>
      <c r="R146" s="7">
        <f t="shared" si="31"/>
      </c>
      <c r="S146" s="7">
        <f t="shared" si="32"/>
      </c>
    </row>
    <row r="147" spans="1:19" ht="12.75">
      <c r="A147" s="4"/>
      <c r="L147" s="13">
        <f t="shared" si="25"/>
      </c>
      <c r="M147" s="7">
        <f t="shared" si="26"/>
      </c>
      <c r="N147" s="7">
        <f t="shared" si="27"/>
      </c>
      <c r="O147" s="7">
        <f t="shared" si="28"/>
      </c>
      <c r="P147" s="7">
        <f t="shared" si="29"/>
      </c>
      <c r="Q147" s="7">
        <f t="shared" si="30"/>
      </c>
      <c r="R147" s="7">
        <f t="shared" si="31"/>
      </c>
      <c r="S147" s="7">
        <f t="shared" si="32"/>
      </c>
    </row>
    <row r="148" spans="1:19" ht="12.75">
      <c r="A148" s="4"/>
      <c r="L148" s="13">
        <f t="shared" si="25"/>
      </c>
      <c r="M148" s="7">
        <f t="shared" si="26"/>
      </c>
      <c r="N148" s="7">
        <f t="shared" si="27"/>
      </c>
      <c r="O148" s="7">
        <f t="shared" si="28"/>
      </c>
      <c r="P148" s="7">
        <f t="shared" si="29"/>
      </c>
      <c r="Q148" s="7">
        <f t="shared" si="30"/>
      </c>
      <c r="R148" s="7">
        <f t="shared" si="31"/>
      </c>
      <c r="S148" s="7">
        <f t="shared" si="32"/>
      </c>
    </row>
    <row r="149" spans="1:19" ht="12.75">
      <c r="A149" s="4"/>
      <c r="L149" s="13">
        <f t="shared" si="25"/>
      </c>
      <c r="M149" s="7">
        <f t="shared" si="26"/>
      </c>
      <c r="N149" s="7">
        <f t="shared" si="27"/>
      </c>
      <c r="O149" s="7">
        <f t="shared" si="28"/>
      </c>
      <c r="P149" s="7">
        <f t="shared" si="29"/>
      </c>
      <c r="Q149" s="7">
        <f t="shared" si="30"/>
      </c>
      <c r="R149" s="7">
        <f t="shared" si="31"/>
      </c>
      <c r="S149" s="7">
        <f t="shared" si="32"/>
      </c>
    </row>
    <row r="150" spans="1:19" ht="12.75">
      <c r="A150" s="4"/>
      <c r="L150" s="13">
        <f t="shared" si="25"/>
      </c>
      <c r="M150" s="7">
        <f t="shared" si="26"/>
      </c>
      <c r="N150" s="7">
        <f t="shared" si="27"/>
      </c>
      <c r="O150" s="7">
        <f t="shared" si="28"/>
      </c>
      <c r="P150" s="7">
        <f t="shared" si="29"/>
      </c>
      <c r="Q150" s="7">
        <f t="shared" si="30"/>
      </c>
      <c r="R150" s="7">
        <f t="shared" si="31"/>
      </c>
      <c r="S150" s="7">
        <f t="shared" si="32"/>
      </c>
    </row>
    <row r="151" spans="1:19" ht="12.75">
      <c r="A151" s="4"/>
      <c r="L151" s="13">
        <f t="shared" si="25"/>
      </c>
      <c r="M151" s="7">
        <f t="shared" si="26"/>
      </c>
      <c r="N151" s="7">
        <f t="shared" si="27"/>
      </c>
      <c r="O151" s="7">
        <f t="shared" si="28"/>
      </c>
      <c r="P151" s="7">
        <f t="shared" si="29"/>
      </c>
      <c r="Q151" s="7">
        <f t="shared" si="30"/>
      </c>
      <c r="R151" s="7">
        <f t="shared" si="31"/>
      </c>
      <c r="S151" s="7">
        <f t="shared" si="32"/>
      </c>
    </row>
    <row r="152" spans="1:19" ht="12.75">
      <c r="A152" s="4"/>
      <c r="L152" s="13">
        <f t="shared" si="25"/>
      </c>
      <c r="M152" s="7">
        <f t="shared" si="26"/>
      </c>
      <c r="N152" s="7">
        <f t="shared" si="27"/>
      </c>
      <c r="O152" s="7">
        <f t="shared" si="28"/>
      </c>
      <c r="P152" s="7">
        <f t="shared" si="29"/>
      </c>
      <c r="Q152" s="7">
        <f t="shared" si="30"/>
      </c>
      <c r="R152" s="7">
        <f t="shared" si="31"/>
      </c>
      <c r="S152" s="7">
        <f t="shared" si="32"/>
      </c>
    </row>
    <row r="153" spans="1:19" ht="12.75">
      <c r="A153" s="4"/>
      <c r="L153" s="13">
        <f t="shared" si="25"/>
      </c>
      <c r="M153" s="7">
        <f t="shared" si="26"/>
      </c>
      <c r="N153" s="7">
        <f t="shared" si="27"/>
      </c>
      <c r="O153" s="7">
        <f t="shared" si="28"/>
      </c>
      <c r="P153" s="7">
        <f t="shared" si="29"/>
      </c>
      <c r="Q153" s="7">
        <f t="shared" si="30"/>
      </c>
      <c r="R153" s="7">
        <f t="shared" si="31"/>
      </c>
      <c r="S153" s="7">
        <f t="shared" si="32"/>
      </c>
    </row>
    <row r="154" spans="1:19" ht="12.75">
      <c r="A154" s="4"/>
      <c r="L154" s="13">
        <f aca="true" t="shared" si="33" ref="L154:L217">IF(A154-A155=0,"",A154)</f>
      </c>
      <c r="M154" s="7">
        <f aca="true" t="shared" si="34" ref="M154:M217">IF(B154-A20119=0,"",0-B154)</f>
      </c>
      <c r="N154" s="7">
        <f t="shared" si="27"/>
      </c>
      <c r="O154" s="7">
        <f t="shared" si="28"/>
      </c>
      <c r="P154" s="7">
        <f t="shared" si="29"/>
      </c>
      <c r="Q154" s="7">
        <f t="shared" si="30"/>
      </c>
      <c r="R154" s="7">
        <f t="shared" si="31"/>
      </c>
      <c r="S154" s="7">
        <f t="shared" si="32"/>
      </c>
    </row>
    <row r="155" spans="1:19" ht="12.75">
      <c r="A155" s="4"/>
      <c r="L155" s="13">
        <f t="shared" si="33"/>
      </c>
      <c r="M155" s="7">
        <f t="shared" si="34"/>
      </c>
      <c r="N155" s="7">
        <f t="shared" si="27"/>
      </c>
      <c r="O155" s="7">
        <f t="shared" si="28"/>
      </c>
      <c r="P155" s="7">
        <f t="shared" si="29"/>
      </c>
      <c r="Q155" s="7">
        <f t="shared" si="30"/>
      </c>
      <c r="R155" s="7">
        <f t="shared" si="31"/>
      </c>
      <c r="S155" s="7">
        <f t="shared" si="32"/>
      </c>
    </row>
    <row r="156" spans="1:19" ht="12.75">
      <c r="A156" s="4"/>
      <c r="L156" s="13">
        <f t="shared" si="33"/>
      </c>
      <c r="M156" s="7">
        <f t="shared" si="34"/>
      </c>
      <c r="N156" s="7">
        <f t="shared" si="27"/>
      </c>
      <c r="O156" s="7">
        <f t="shared" si="28"/>
      </c>
      <c r="P156" s="7">
        <f t="shared" si="29"/>
      </c>
      <c r="Q156" s="7">
        <f t="shared" si="30"/>
      </c>
      <c r="R156" s="7">
        <f t="shared" si="31"/>
      </c>
      <c r="S156" s="7">
        <f t="shared" si="32"/>
      </c>
    </row>
    <row r="157" spans="1:19" ht="12.75">
      <c r="A157" s="4"/>
      <c r="L157" s="13">
        <f t="shared" si="33"/>
      </c>
      <c r="M157" s="7">
        <f t="shared" si="34"/>
      </c>
      <c r="N157" s="7">
        <f t="shared" si="27"/>
      </c>
      <c r="O157" s="7">
        <f t="shared" si="28"/>
      </c>
      <c r="P157" s="7">
        <f t="shared" si="29"/>
      </c>
      <c r="Q157" s="7">
        <f t="shared" si="30"/>
      </c>
      <c r="R157" s="7">
        <f t="shared" si="31"/>
      </c>
      <c r="S157" s="7">
        <f t="shared" si="32"/>
      </c>
    </row>
    <row r="158" spans="1:19" ht="12.75">
      <c r="A158" s="4"/>
      <c r="L158" s="13">
        <f t="shared" si="33"/>
      </c>
      <c r="M158" s="7">
        <f t="shared" si="34"/>
      </c>
      <c r="N158" s="7">
        <f t="shared" si="27"/>
      </c>
      <c r="O158" s="7">
        <f t="shared" si="28"/>
      </c>
      <c r="P158" s="7">
        <f t="shared" si="29"/>
      </c>
      <c r="Q158" s="7">
        <f t="shared" si="30"/>
      </c>
      <c r="R158" s="7">
        <f t="shared" si="31"/>
      </c>
      <c r="S158" s="7">
        <f t="shared" si="32"/>
      </c>
    </row>
    <row r="159" spans="1:19" ht="12.75">
      <c r="A159" s="4"/>
      <c r="L159" s="13">
        <f t="shared" si="33"/>
      </c>
      <c r="M159" s="7">
        <f t="shared" si="34"/>
      </c>
      <c r="N159" s="7">
        <f t="shared" si="27"/>
      </c>
      <c r="O159" s="7">
        <f t="shared" si="28"/>
      </c>
      <c r="P159" s="7">
        <f t="shared" si="29"/>
      </c>
      <c r="Q159" s="7">
        <f t="shared" si="30"/>
      </c>
      <c r="R159" s="7">
        <f t="shared" si="31"/>
      </c>
      <c r="S159" s="7">
        <f t="shared" si="32"/>
      </c>
    </row>
    <row r="160" spans="1:19" ht="12.75">
      <c r="A160" s="4"/>
      <c r="L160" s="13">
        <f t="shared" si="33"/>
      </c>
      <c r="M160" s="7">
        <f t="shared" si="34"/>
      </c>
      <c r="N160" s="7">
        <f t="shared" si="27"/>
      </c>
      <c r="O160" s="7">
        <f t="shared" si="28"/>
      </c>
      <c r="P160" s="7">
        <f t="shared" si="29"/>
      </c>
      <c r="Q160" s="7">
        <f t="shared" si="30"/>
      </c>
      <c r="R160" s="7">
        <f t="shared" si="31"/>
      </c>
      <c r="S160" s="7">
        <f t="shared" si="32"/>
      </c>
    </row>
    <row r="161" spans="1:19" ht="12.75">
      <c r="A161" s="4"/>
      <c r="L161" s="13">
        <f t="shared" si="33"/>
      </c>
      <c r="M161" s="7">
        <f t="shared" si="34"/>
      </c>
      <c r="N161" s="7">
        <f t="shared" si="27"/>
      </c>
      <c r="O161" s="7">
        <f t="shared" si="28"/>
      </c>
      <c r="P161" s="7">
        <f t="shared" si="29"/>
      </c>
      <c r="Q161" s="7">
        <f t="shared" si="30"/>
      </c>
      <c r="R161" s="7">
        <f t="shared" si="31"/>
      </c>
      <c r="S161" s="7">
        <f t="shared" si="32"/>
      </c>
    </row>
    <row r="162" spans="1:19" ht="12.75">
      <c r="A162" s="4"/>
      <c r="L162" s="13">
        <f t="shared" si="33"/>
      </c>
      <c r="M162" s="7">
        <f t="shared" si="34"/>
      </c>
      <c r="N162" s="7">
        <f t="shared" si="27"/>
      </c>
      <c r="O162" s="7">
        <f t="shared" si="28"/>
      </c>
      <c r="P162" s="7">
        <f t="shared" si="29"/>
      </c>
      <c r="Q162" s="7">
        <f t="shared" si="30"/>
      </c>
      <c r="R162" s="7">
        <f t="shared" si="31"/>
      </c>
      <c r="S162" s="7">
        <f t="shared" si="32"/>
      </c>
    </row>
    <row r="163" spans="1:19" ht="12.75">
      <c r="A163" s="4"/>
      <c r="L163" s="13">
        <f t="shared" si="33"/>
      </c>
      <c r="M163" s="7">
        <f t="shared" si="34"/>
      </c>
      <c r="N163" s="7">
        <f t="shared" si="27"/>
      </c>
      <c r="O163" s="7">
        <f t="shared" si="28"/>
      </c>
      <c r="P163" s="7">
        <f t="shared" si="29"/>
      </c>
      <c r="Q163" s="7">
        <f t="shared" si="30"/>
      </c>
      <c r="R163" s="7">
        <f t="shared" si="31"/>
      </c>
      <c r="S163" s="7">
        <f t="shared" si="32"/>
      </c>
    </row>
    <row r="164" spans="1:19" ht="12.75">
      <c r="A164" s="4"/>
      <c r="L164" s="13">
        <f t="shared" si="33"/>
      </c>
      <c r="M164" s="7">
        <f t="shared" si="34"/>
      </c>
      <c r="N164" s="7">
        <f t="shared" si="27"/>
      </c>
      <c r="O164" s="7">
        <f t="shared" si="28"/>
      </c>
      <c r="P164" s="7">
        <f t="shared" si="29"/>
      </c>
      <c r="Q164" s="7">
        <f t="shared" si="30"/>
      </c>
      <c r="R164" s="7">
        <f t="shared" si="31"/>
      </c>
      <c r="S164" s="7">
        <f t="shared" si="32"/>
      </c>
    </row>
    <row r="165" spans="1:19" ht="12.75">
      <c r="A165" s="4"/>
      <c r="L165" s="13">
        <f t="shared" si="33"/>
      </c>
      <c r="M165" s="7">
        <f t="shared" si="34"/>
      </c>
      <c r="N165" s="7">
        <f t="shared" si="27"/>
      </c>
      <c r="O165" s="7">
        <f t="shared" si="28"/>
      </c>
      <c r="P165" s="7">
        <f t="shared" si="29"/>
      </c>
      <c r="Q165" s="7">
        <f t="shared" si="30"/>
      </c>
      <c r="R165" s="7">
        <f t="shared" si="31"/>
      </c>
      <c r="S165" s="7">
        <f t="shared" si="32"/>
      </c>
    </row>
    <row r="166" spans="1:19" ht="12.75">
      <c r="A166" s="4"/>
      <c r="L166" s="13">
        <f t="shared" si="33"/>
      </c>
      <c r="M166" s="7">
        <f t="shared" si="34"/>
      </c>
      <c r="N166" s="7">
        <f t="shared" si="27"/>
      </c>
      <c r="O166" s="7">
        <f t="shared" si="28"/>
      </c>
      <c r="P166" s="7">
        <f t="shared" si="29"/>
      </c>
      <c r="Q166" s="7">
        <f t="shared" si="30"/>
      </c>
      <c r="R166" s="7">
        <f t="shared" si="31"/>
      </c>
      <c r="S166" s="7">
        <f t="shared" si="32"/>
      </c>
    </row>
    <row r="167" spans="1:19" ht="12.75">
      <c r="A167" s="4"/>
      <c r="L167" s="13">
        <f t="shared" si="33"/>
      </c>
      <c r="M167" s="7">
        <f t="shared" si="34"/>
      </c>
      <c r="N167" s="7">
        <f t="shared" si="27"/>
      </c>
      <c r="O167" s="7">
        <f t="shared" si="28"/>
      </c>
      <c r="P167" s="7">
        <f t="shared" si="29"/>
      </c>
      <c r="Q167" s="7">
        <f t="shared" si="30"/>
      </c>
      <c r="R167" s="7">
        <f t="shared" si="31"/>
      </c>
      <c r="S167" s="7">
        <f t="shared" si="32"/>
      </c>
    </row>
    <row r="168" spans="1:19" ht="12.75">
      <c r="A168" s="4"/>
      <c r="L168" s="13">
        <f t="shared" si="33"/>
      </c>
      <c r="M168" s="7">
        <f t="shared" si="34"/>
      </c>
      <c r="N168" s="7">
        <f t="shared" si="27"/>
      </c>
      <c r="O168" s="7">
        <f t="shared" si="28"/>
      </c>
      <c r="P168" s="7">
        <f t="shared" si="29"/>
      </c>
      <c r="Q168" s="7">
        <f t="shared" si="30"/>
      </c>
      <c r="R168" s="7">
        <f t="shared" si="31"/>
      </c>
      <c r="S168" s="7">
        <f t="shared" si="32"/>
      </c>
    </row>
    <row r="169" spans="1:19" ht="12.75">
      <c r="A169" s="4"/>
      <c r="L169" s="13">
        <f t="shared" si="33"/>
      </c>
      <c r="M169" s="7">
        <f t="shared" si="34"/>
      </c>
      <c r="N169" s="7">
        <f aca="true" t="shared" si="35" ref="N169:N232">IF(C169-B20134=0,"",0-C169)</f>
      </c>
      <c r="O169" s="7">
        <f aca="true" t="shared" si="36" ref="O169:O232">IF(D169-C20134=0,"",0-D169)</f>
      </c>
      <c r="P169" s="7">
        <f aca="true" t="shared" si="37" ref="P169:P232">IF(E169-D20134=0,"",0-E169)</f>
      </c>
      <c r="Q169" s="7">
        <f aca="true" t="shared" si="38" ref="Q169:Q232">IF(F169-E20134=0,"",0-F169)</f>
      </c>
      <c r="R169" s="7">
        <f aca="true" t="shared" si="39" ref="R169:R232">IF(G169-F20134=0,"",0-G169)</f>
      </c>
      <c r="S169" s="7">
        <f aca="true" t="shared" si="40" ref="S169:S232">IF(H169-G20134=0,"",0-H169)</f>
      </c>
    </row>
    <row r="170" spans="1:19" ht="12.75">
      <c r="A170" s="4"/>
      <c r="L170" s="13">
        <f t="shared" si="33"/>
      </c>
      <c r="M170" s="7">
        <f t="shared" si="34"/>
      </c>
      <c r="N170" s="7">
        <f t="shared" si="35"/>
      </c>
      <c r="O170" s="7">
        <f t="shared" si="36"/>
      </c>
      <c r="P170" s="7">
        <f t="shared" si="37"/>
      </c>
      <c r="Q170" s="7">
        <f t="shared" si="38"/>
      </c>
      <c r="R170" s="7">
        <f t="shared" si="39"/>
      </c>
      <c r="S170" s="7">
        <f t="shared" si="40"/>
      </c>
    </row>
    <row r="171" spans="1:19" ht="12.75">
      <c r="A171" s="4"/>
      <c r="L171" s="13">
        <f t="shared" si="33"/>
      </c>
      <c r="M171" s="7">
        <f t="shared" si="34"/>
      </c>
      <c r="N171" s="7">
        <f t="shared" si="35"/>
      </c>
      <c r="O171" s="7">
        <f t="shared" si="36"/>
      </c>
      <c r="P171" s="7">
        <f t="shared" si="37"/>
      </c>
      <c r="Q171" s="7">
        <f t="shared" si="38"/>
      </c>
      <c r="R171" s="7">
        <f t="shared" si="39"/>
      </c>
      <c r="S171" s="7">
        <f t="shared" si="40"/>
      </c>
    </row>
    <row r="172" spans="1:19" ht="12.75">
      <c r="A172" s="4"/>
      <c r="L172" s="13">
        <f t="shared" si="33"/>
      </c>
      <c r="M172" s="7">
        <f t="shared" si="34"/>
      </c>
      <c r="N172" s="7">
        <f t="shared" si="35"/>
      </c>
      <c r="O172" s="7">
        <f t="shared" si="36"/>
      </c>
      <c r="P172" s="7">
        <f t="shared" si="37"/>
      </c>
      <c r="Q172" s="7">
        <f t="shared" si="38"/>
      </c>
      <c r="R172" s="7">
        <f t="shared" si="39"/>
      </c>
      <c r="S172" s="7">
        <f t="shared" si="40"/>
      </c>
    </row>
    <row r="173" spans="1:19" ht="12.75">
      <c r="A173" s="4"/>
      <c r="L173" s="13">
        <f t="shared" si="33"/>
      </c>
      <c r="M173" s="7">
        <f t="shared" si="34"/>
      </c>
      <c r="N173" s="7">
        <f t="shared" si="35"/>
      </c>
      <c r="O173" s="7">
        <f t="shared" si="36"/>
      </c>
      <c r="P173" s="7">
        <f t="shared" si="37"/>
      </c>
      <c r="Q173" s="7">
        <f t="shared" si="38"/>
      </c>
      <c r="R173" s="7">
        <f t="shared" si="39"/>
      </c>
      <c r="S173" s="7">
        <f t="shared" si="40"/>
      </c>
    </row>
    <row r="174" spans="1:19" ht="12.75">
      <c r="A174" s="4"/>
      <c r="L174" s="13">
        <f t="shared" si="33"/>
      </c>
      <c r="M174" s="7">
        <f t="shared" si="34"/>
      </c>
      <c r="N174" s="7">
        <f t="shared" si="35"/>
      </c>
      <c r="O174" s="7">
        <f t="shared" si="36"/>
      </c>
      <c r="P174" s="7">
        <f t="shared" si="37"/>
      </c>
      <c r="Q174" s="7">
        <f t="shared" si="38"/>
      </c>
      <c r="R174" s="7">
        <f t="shared" si="39"/>
      </c>
      <c r="S174" s="7">
        <f t="shared" si="40"/>
      </c>
    </row>
    <row r="175" spans="1:19" ht="12.75">
      <c r="A175" s="4"/>
      <c r="L175" s="13">
        <f t="shared" si="33"/>
      </c>
      <c r="M175" s="7">
        <f t="shared" si="34"/>
      </c>
      <c r="N175" s="7">
        <f t="shared" si="35"/>
      </c>
      <c r="O175" s="7">
        <f t="shared" si="36"/>
      </c>
      <c r="P175" s="7">
        <f t="shared" si="37"/>
      </c>
      <c r="Q175" s="7">
        <f t="shared" si="38"/>
      </c>
      <c r="R175" s="7">
        <f t="shared" si="39"/>
      </c>
      <c r="S175" s="7">
        <f t="shared" si="40"/>
      </c>
    </row>
    <row r="176" spans="1:19" ht="12.75">
      <c r="A176" s="4"/>
      <c r="L176" s="13">
        <f t="shared" si="33"/>
      </c>
      <c r="M176" s="7">
        <f t="shared" si="34"/>
      </c>
      <c r="N176" s="7">
        <f t="shared" si="35"/>
      </c>
      <c r="O176" s="7">
        <f t="shared" si="36"/>
      </c>
      <c r="P176" s="7">
        <f t="shared" si="37"/>
      </c>
      <c r="Q176" s="7">
        <f t="shared" si="38"/>
      </c>
      <c r="R176" s="7">
        <f t="shared" si="39"/>
      </c>
      <c r="S176" s="7">
        <f t="shared" si="40"/>
      </c>
    </row>
    <row r="177" spans="1:19" ht="12.75">
      <c r="A177" s="4"/>
      <c r="L177" s="13">
        <f t="shared" si="33"/>
      </c>
      <c r="M177" s="7">
        <f t="shared" si="34"/>
      </c>
      <c r="N177" s="7">
        <f t="shared" si="35"/>
      </c>
      <c r="O177" s="7">
        <f t="shared" si="36"/>
      </c>
      <c r="P177" s="7">
        <f t="shared" si="37"/>
      </c>
      <c r="Q177" s="7">
        <f t="shared" si="38"/>
      </c>
      <c r="R177" s="7">
        <f t="shared" si="39"/>
      </c>
      <c r="S177" s="7">
        <f t="shared" si="40"/>
      </c>
    </row>
    <row r="178" spans="1:19" ht="12.75">
      <c r="A178" s="4"/>
      <c r="L178" s="13">
        <f t="shared" si="33"/>
      </c>
      <c r="M178" s="7">
        <f t="shared" si="34"/>
      </c>
      <c r="N178" s="7">
        <f t="shared" si="35"/>
      </c>
      <c r="O178" s="7">
        <f t="shared" si="36"/>
      </c>
      <c r="P178" s="7">
        <f t="shared" si="37"/>
      </c>
      <c r="Q178" s="7">
        <f t="shared" si="38"/>
      </c>
      <c r="R178" s="7">
        <f t="shared" si="39"/>
      </c>
      <c r="S178" s="7">
        <f t="shared" si="40"/>
      </c>
    </row>
    <row r="179" spans="1:19" ht="12.75">
      <c r="A179" s="4"/>
      <c r="L179" s="13">
        <f t="shared" si="33"/>
      </c>
      <c r="M179" s="7">
        <f t="shared" si="34"/>
      </c>
      <c r="N179" s="7">
        <f t="shared" si="35"/>
      </c>
      <c r="O179" s="7">
        <f t="shared" si="36"/>
      </c>
      <c r="P179" s="7">
        <f t="shared" si="37"/>
      </c>
      <c r="Q179" s="7">
        <f t="shared" si="38"/>
      </c>
      <c r="R179" s="7">
        <f t="shared" si="39"/>
      </c>
      <c r="S179" s="7">
        <f t="shared" si="40"/>
      </c>
    </row>
    <row r="180" spans="1:19" ht="12.75">
      <c r="A180" s="4"/>
      <c r="L180" s="13">
        <f t="shared" si="33"/>
      </c>
      <c r="M180" s="7">
        <f t="shared" si="34"/>
      </c>
      <c r="N180" s="7">
        <f t="shared" si="35"/>
      </c>
      <c r="O180" s="7">
        <f t="shared" si="36"/>
      </c>
      <c r="P180" s="7">
        <f t="shared" si="37"/>
      </c>
      <c r="Q180" s="7">
        <f t="shared" si="38"/>
      </c>
      <c r="R180" s="7">
        <f t="shared" si="39"/>
      </c>
      <c r="S180" s="7">
        <f t="shared" si="40"/>
      </c>
    </row>
    <row r="181" spans="1:19" ht="12.75">
      <c r="A181" s="4"/>
      <c r="L181" s="13">
        <f t="shared" si="33"/>
      </c>
      <c r="M181" s="7">
        <f t="shared" si="34"/>
      </c>
      <c r="N181" s="7">
        <f t="shared" si="35"/>
      </c>
      <c r="O181" s="7">
        <f t="shared" si="36"/>
      </c>
      <c r="P181" s="7">
        <f t="shared" si="37"/>
      </c>
      <c r="Q181" s="7">
        <f t="shared" si="38"/>
      </c>
      <c r="R181" s="7">
        <f t="shared" si="39"/>
      </c>
      <c r="S181" s="7">
        <f t="shared" si="40"/>
      </c>
    </row>
    <row r="182" spans="1:19" ht="12.75">
      <c r="A182" s="4"/>
      <c r="L182" s="13">
        <f t="shared" si="33"/>
      </c>
      <c r="M182" s="7">
        <f t="shared" si="34"/>
      </c>
      <c r="N182" s="7">
        <f t="shared" si="35"/>
      </c>
      <c r="O182" s="7">
        <f t="shared" si="36"/>
      </c>
      <c r="P182" s="7">
        <f t="shared" si="37"/>
      </c>
      <c r="Q182" s="7">
        <f t="shared" si="38"/>
      </c>
      <c r="R182" s="7">
        <f t="shared" si="39"/>
      </c>
      <c r="S182" s="7">
        <f t="shared" si="40"/>
      </c>
    </row>
    <row r="183" spans="1:19" ht="12.75">
      <c r="A183" s="4"/>
      <c r="L183" s="13">
        <f t="shared" si="33"/>
      </c>
      <c r="M183" s="7">
        <f t="shared" si="34"/>
      </c>
      <c r="N183" s="7">
        <f t="shared" si="35"/>
      </c>
      <c r="O183" s="7">
        <f t="shared" si="36"/>
      </c>
      <c r="P183" s="7">
        <f t="shared" si="37"/>
      </c>
      <c r="Q183" s="7">
        <f t="shared" si="38"/>
      </c>
      <c r="R183" s="7">
        <f t="shared" si="39"/>
      </c>
      <c r="S183" s="7">
        <f t="shared" si="40"/>
      </c>
    </row>
    <row r="184" spans="1:19" ht="12.75">
      <c r="A184" s="4"/>
      <c r="L184" s="13">
        <f t="shared" si="33"/>
      </c>
      <c r="M184" s="7">
        <f t="shared" si="34"/>
      </c>
      <c r="N184" s="7">
        <f t="shared" si="35"/>
      </c>
      <c r="O184" s="7">
        <f t="shared" si="36"/>
      </c>
      <c r="P184" s="7">
        <f t="shared" si="37"/>
      </c>
      <c r="Q184" s="7">
        <f t="shared" si="38"/>
      </c>
      <c r="R184" s="7">
        <f t="shared" si="39"/>
      </c>
      <c r="S184" s="7">
        <f t="shared" si="40"/>
      </c>
    </row>
    <row r="185" spans="1:19" ht="12.75">
      <c r="A185" s="4"/>
      <c r="L185" s="13">
        <f t="shared" si="33"/>
      </c>
      <c r="M185" s="7">
        <f t="shared" si="34"/>
      </c>
      <c r="N185" s="7">
        <f t="shared" si="35"/>
      </c>
      <c r="O185" s="7">
        <f t="shared" si="36"/>
      </c>
      <c r="P185" s="7">
        <f t="shared" si="37"/>
      </c>
      <c r="Q185" s="7">
        <f t="shared" si="38"/>
      </c>
      <c r="R185" s="7">
        <f t="shared" si="39"/>
      </c>
      <c r="S185" s="7">
        <f t="shared" si="40"/>
      </c>
    </row>
    <row r="186" spans="1:19" ht="12.75">
      <c r="A186" s="4"/>
      <c r="L186" s="13">
        <f t="shared" si="33"/>
      </c>
      <c r="M186" s="7">
        <f t="shared" si="34"/>
      </c>
      <c r="N186" s="7">
        <f t="shared" si="35"/>
      </c>
      <c r="O186" s="7">
        <f t="shared" si="36"/>
      </c>
      <c r="P186" s="7">
        <f t="shared" si="37"/>
      </c>
      <c r="Q186" s="7">
        <f t="shared" si="38"/>
      </c>
      <c r="R186" s="7">
        <f t="shared" si="39"/>
      </c>
      <c r="S186" s="7">
        <f t="shared" si="40"/>
      </c>
    </row>
    <row r="187" spans="1:19" ht="12.75">
      <c r="A187" s="4"/>
      <c r="L187" s="13">
        <f t="shared" si="33"/>
      </c>
      <c r="M187" s="7">
        <f t="shared" si="34"/>
      </c>
      <c r="N187" s="7">
        <f t="shared" si="35"/>
      </c>
      <c r="O187" s="7">
        <f t="shared" si="36"/>
      </c>
      <c r="P187" s="7">
        <f t="shared" si="37"/>
      </c>
      <c r="Q187" s="7">
        <f t="shared" si="38"/>
      </c>
      <c r="R187" s="7">
        <f t="shared" si="39"/>
      </c>
      <c r="S187" s="7">
        <f t="shared" si="40"/>
      </c>
    </row>
    <row r="188" spans="1:19" ht="12.75">
      <c r="A188" s="4"/>
      <c r="L188" s="13">
        <f t="shared" si="33"/>
      </c>
      <c r="M188" s="7">
        <f t="shared" si="34"/>
      </c>
      <c r="N188" s="7">
        <f t="shared" si="35"/>
      </c>
      <c r="O188" s="7">
        <f t="shared" si="36"/>
      </c>
      <c r="P188" s="7">
        <f t="shared" si="37"/>
      </c>
      <c r="Q188" s="7">
        <f t="shared" si="38"/>
      </c>
      <c r="R188" s="7">
        <f t="shared" si="39"/>
      </c>
      <c r="S188" s="7">
        <f t="shared" si="40"/>
      </c>
    </row>
    <row r="189" spans="1:19" ht="12.75">
      <c r="A189" s="4"/>
      <c r="L189" s="13">
        <f t="shared" si="33"/>
      </c>
      <c r="M189" s="7">
        <f t="shared" si="34"/>
      </c>
      <c r="N189" s="7">
        <f t="shared" si="35"/>
      </c>
      <c r="O189" s="7">
        <f t="shared" si="36"/>
      </c>
      <c r="P189" s="7">
        <f t="shared" si="37"/>
      </c>
      <c r="Q189" s="7">
        <f t="shared" si="38"/>
      </c>
      <c r="R189" s="7">
        <f t="shared" si="39"/>
      </c>
      <c r="S189" s="7">
        <f t="shared" si="40"/>
      </c>
    </row>
    <row r="190" spans="1:19" ht="12.75">
      <c r="A190" s="4"/>
      <c r="L190" s="13">
        <f t="shared" si="33"/>
      </c>
      <c r="M190" s="7">
        <f t="shared" si="34"/>
      </c>
      <c r="N190" s="7">
        <f t="shared" si="35"/>
      </c>
      <c r="O190" s="7">
        <f t="shared" si="36"/>
      </c>
      <c r="P190" s="7">
        <f t="shared" si="37"/>
      </c>
      <c r="Q190" s="7">
        <f t="shared" si="38"/>
      </c>
      <c r="R190" s="7">
        <f t="shared" si="39"/>
      </c>
      <c r="S190" s="7">
        <f t="shared" si="40"/>
      </c>
    </row>
    <row r="191" spans="1:19" ht="12.75">
      <c r="A191" s="4"/>
      <c r="L191" s="13">
        <f t="shared" si="33"/>
      </c>
      <c r="M191" s="7">
        <f t="shared" si="34"/>
      </c>
      <c r="N191" s="7">
        <f t="shared" si="35"/>
      </c>
      <c r="O191" s="7">
        <f t="shared" si="36"/>
      </c>
      <c r="P191" s="7">
        <f t="shared" si="37"/>
      </c>
      <c r="Q191" s="7">
        <f t="shared" si="38"/>
      </c>
      <c r="R191" s="7">
        <f t="shared" si="39"/>
      </c>
      <c r="S191" s="7">
        <f t="shared" si="40"/>
      </c>
    </row>
    <row r="192" spans="1:19" ht="12.75">
      <c r="A192" s="4"/>
      <c r="L192" s="13">
        <f t="shared" si="33"/>
      </c>
      <c r="M192" s="7">
        <f t="shared" si="34"/>
      </c>
      <c r="N192" s="7">
        <f t="shared" si="35"/>
      </c>
      <c r="O192" s="7">
        <f t="shared" si="36"/>
      </c>
      <c r="P192" s="7">
        <f t="shared" si="37"/>
      </c>
      <c r="Q192" s="7">
        <f t="shared" si="38"/>
      </c>
      <c r="R192" s="7">
        <f t="shared" si="39"/>
      </c>
      <c r="S192" s="7">
        <f t="shared" si="40"/>
      </c>
    </row>
    <row r="193" spans="1:19" ht="12.75">
      <c r="A193" s="4"/>
      <c r="L193" s="13">
        <f t="shared" si="33"/>
      </c>
      <c r="M193" s="7">
        <f t="shared" si="34"/>
      </c>
      <c r="N193" s="7">
        <f t="shared" si="35"/>
      </c>
      <c r="O193" s="7">
        <f t="shared" si="36"/>
      </c>
      <c r="P193" s="7">
        <f t="shared" si="37"/>
      </c>
      <c r="Q193" s="7">
        <f t="shared" si="38"/>
      </c>
      <c r="R193" s="7">
        <f t="shared" si="39"/>
      </c>
      <c r="S193" s="7">
        <f t="shared" si="40"/>
      </c>
    </row>
    <row r="194" spans="1:19" ht="12.75">
      <c r="A194" s="4"/>
      <c r="L194" s="13">
        <f t="shared" si="33"/>
      </c>
      <c r="M194" s="7">
        <f t="shared" si="34"/>
      </c>
      <c r="N194" s="7">
        <f t="shared" si="35"/>
      </c>
      <c r="O194" s="7">
        <f t="shared" si="36"/>
      </c>
      <c r="P194" s="7">
        <f t="shared" si="37"/>
      </c>
      <c r="Q194" s="7">
        <f t="shared" si="38"/>
      </c>
      <c r="R194" s="7">
        <f t="shared" si="39"/>
      </c>
      <c r="S194" s="7">
        <f t="shared" si="40"/>
      </c>
    </row>
    <row r="195" spans="1:19" ht="12.75">
      <c r="A195" s="4"/>
      <c r="L195" s="13">
        <f t="shared" si="33"/>
      </c>
      <c r="M195" s="7">
        <f t="shared" si="34"/>
      </c>
      <c r="N195" s="7">
        <f t="shared" si="35"/>
      </c>
      <c r="O195" s="7">
        <f t="shared" si="36"/>
      </c>
      <c r="P195" s="7">
        <f t="shared" si="37"/>
      </c>
      <c r="Q195" s="7">
        <f t="shared" si="38"/>
      </c>
      <c r="R195" s="7">
        <f t="shared" si="39"/>
      </c>
      <c r="S195" s="7">
        <f t="shared" si="40"/>
      </c>
    </row>
    <row r="196" spans="1:19" ht="12.75">
      <c r="A196" s="4"/>
      <c r="L196" s="13">
        <f t="shared" si="33"/>
      </c>
      <c r="M196" s="7">
        <f t="shared" si="34"/>
      </c>
      <c r="N196" s="7">
        <f t="shared" si="35"/>
      </c>
      <c r="O196" s="7">
        <f t="shared" si="36"/>
      </c>
      <c r="P196" s="7">
        <f t="shared" si="37"/>
      </c>
      <c r="Q196" s="7">
        <f t="shared" si="38"/>
      </c>
      <c r="R196" s="7">
        <f t="shared" si="39"/>
      </c>
      <c r="S196" s="7">
        <f t="shared" si="40"/>
      </c>
    </row>
    <row r="197" spans="1:19" ht="12.75">
      <c r="A197" s="4"/>
      <c r="L197" s="13">
        <f t="shared" si="33"/>
      </c>
      <c r="M197" s="7">
        <f t="shared" si="34"/>
      </c>
      <c r="N197" s="7">
        <f t="shared" si="35"/>
      </c>
      <c r="O197" s="7">
        <f t="shared" si="36"/>
      </c>
      <c r="P197" s="7">
        <f t="shared" si="37"/>
      </c>
      <c r="Q197" s="7">
        <f t="shared" si="38"/>
      </c>
      <c r="R197" s="7">
        <f t="shared" si="39"/>
      </c>
      <c r="S197" s="7">
        <f t="shared" si="40"/>
      </c>
    </row>
    <row r="198" spans="1:19" ht="12.75">
      <c r="A198" s="4"/>
      <c r="L198" s="13">
        <f t="shared" si="33"/>
      </c>
      <c r="M198" s="7">
        <f t="shared" si="34"/>
      </c>
      <c r="N198" s="7">
        <f t="shared" si="35"/>
      </c>
      <c r="O198" s="7">
        <f t="shared" si="36"/>
      </c>
      <c r="P198" s="7">
        <f t="shared" si="37"/>
      </c>
      <c r="Q198" s="7">
        <f t="shared" si="38"/>
      </c>
      <c r="R198" s="7">
        <f t="shared" si="39"/>
      </c>
      <c r="S198" s="7">
        <f t="shared" si="40"/>
      </c>
    </row>
    <row r="199" spans="1:19" ht="12.75">
      <c r="A199" s="4"/>
      <c r="L199" s="13">
        <f t="shared" si="33"/>
      </c>
      <c r="M199" s="7">
        <f t="shared" si="34"/>
      </c>
      <c r="N199" s="7">
        <f t="shared" si="35"/>
      </c>
      <c r="O199" s="7">
        <f t="shared" si="36"/>
      </c>
      <c r="P199" s="7">
        <f t="shared" si="37"/>
      </c>
      <c r="Q199" s="7">
        <f t="shared" si="38"/>
      </c>
      <c r="R199" s="7">
        <f t="shared" si="39"/>
      </c>
      <c r="S199" s="7">
        <f t="shared" si="40"/>
      </c>
    </row>
    <row r="200" spans="1:19" ht="12.75">
      <c r="A200" s="4"/>
      <c r="L200" s="13">
        <f t="shared" si="33"/>
      </c>
      <c r="M200" s="7">
        <f t="shared" si="34"/>
      </c>
      <c r="N200" s="7">
        <f t="shared" si="35"/>
      </c>
      <c r="O200" s="7">
        <f t="shared" si="36"/>
      </c>
      <c r="P200" s="7">
        <f t="shared" si="37"/>
      </c>
      <c r="Q200" s="7">
        <f t="shared" si="38"/>
      </c>
      <c r="R200" s="7">
        <f t="shared" si="39"/>
      </c>
      <c r="S200" s="7">
        <f t="shared" si="40"/>
      </c>
    </row>
    <row r="201" spans="1:19" ht="12.75">
      <c r="A201" s="4"/>
      <c r="L201" s="13">
        <f t="shared" si="33"/>
      </c>
      <c r="M201" s="7">
        <f t="shared" si="34"/>
      </c>
      <c r="N201" s="7">
        <f t="shared" si="35"/>
      </c>
      <c r="O201" s="7">
        <f t="shared" si="36"/>
      </c>
      <c r="P201" s="7">
        <f t="shared" si="37"/>
      </c>
      <c r="Q201" s="7">
        <f t="shared" si="38"/>
      </c>
      <c r="R201" s="7">
        <f t="shared" si="39"/>
      </c>
      <c r="S201" s="7">
        <f t="shared" si="40"/>
      </c>
    </row>
    <row r="202" spans="1:19" ht="12.75">
      <c r="A202" s="4"/>
      <c r="L202" s="13">
        <f t="shared" si="33"/>
      </c>
      <c r="M202" s="7">
        <f t="shared" si="34"/>
      </c>
      <c r="N202" s="7">
        <f t="shared" si="35"/>
      </c>
      <c r="O202" s="7">
        <f t="shared" si="36"/>
      </c>
      <c r="P202" s="7">
        <f t="shared" si="37"/>
      </c>
      <c r="Q202" s="7">
        <f t="shared" si="38"/>
      </c>
      <c r="R202" s="7">
        <f t="shared" si="39"/>
      </c>
      <c r="S202" s="7">
        <f t="shared" si="40"/>
      </c>
    </row>
    <row r="203" spans="1:19" ht="12.75">
      <c r="A203" s="4"/>
      <c r="L203" s="13">
        <f t="shared" si="33"/>
      </c>
      <c r="M203" s="7">
        <f t="shared" si="34"/>
      </c>
      <c r="N203" s="7">
        <f t="shared" si="35"/>
      </c>
      <c r="O203" s="7">
        <f t="shared" si="36"/>
      </c>
      <c r="P203" s="7">
        <f t="shared" si="37"/>
      </c>
      <c r="Q203" s="7">
        <f t="shared" si="38"/>
      </c>
      <c r="R203" s="7">
        <f t="shared" si="39"/>
      </c>
      <c r="S203" s="7">
        <f t="shared" si="40"/>
      </c>
    </row>
    <row r="204" spans="1:19" ht="12.75">
      <c r="A204" s="4"/>
      <c r="L204" s="13">
        <f t="shared" si="33"/>
      </c>
      <c r="M204" s="7">
        <f t="shared" si="34"/>
      </c>
      <c r="N204" s="7">
        <f t="shared" si="35"/>
      </c>
      <c r="O204" s="7">
        <f t="shared" si="36"/>
      </c>
      <c r="P204" s="7">
        <f t="shared" si="37"/>
      </c>
      <c r="Q204" s="7">
        <f t="shared" si="38"/>
      </c>
      <c r="R204" s="7">
        <f t="shared" si="39"/>
      </c>
      <c r="S204" s="7">
        <f t="shared" si="40"/>
      </c>
    </row>
    <row r="205" spans="1:19" ht="12.75">
      <c r="A205" s="4"/>
      <c r="L205" s="13">
        <f t="shared" si="33"/>
      </c>
      <c r="M205" s="7">
        <f t="shared" si="34"/>
      </c>
      <c r="N205" s="7">
        <f t="shared" si="35"/>
      </c>
      <c r="O205" s="7">
        <f t="shared" si="36"/>
      </c>
      <c r="P205" s="7">
        <f t="shared" si="37"/>
      </c>
      <c r="Q205" s="7">
        <f t="shared" si="38"/>
      </c>
      <c r="R205" s="7">
        <f t="shared" si="39"/>
      </c>
      <c r="S205" s="7">
        <f t="shared" si="40"/>
      </c>
    </row>
    <row r="206" spans="1:19" ht="12.75">
      <c r="A206" s="4"/>
      <c r="L206" s="13">
        <f t="shared" si="33"/>
      </c>
      <c r="M206" s="7">
        <f t="shared" si="34"/>
      </c>
      <c r="N206" s="7">
        <f t="shared" si="35"/>
      </c>
      <c r="O206" s="7">
        <f t="shared" si="36"/>
      </c>
      <c r="P206" s="7">
        <f t="shared" si="37"/>
      </c>
      <c r="Q206" s="7">
        <f t="shared" si="38"/>
      </c>
      <c r="R206" s="7">
        <f t="shared" si="39"/>
      </c>
      <c r="S206" s="7">
        <f t="shared" si="40"/>
      </c>
    </row>
    <row r="207" spans="1:19" ht="12.75">
      <c r="A207" s="4"/>
      <c r="L207" s="13">
        <f t="shared" si="33"/>
      </c>
      <c r="M207" s="7">
        <f t="shared" si="34"/>
      </c>
      <c r="N207" s="7">
        <f t="shared" si="35"/>
      </c>
      <c r="O207" s="7">
        <f t="shared" si="36"/>
      </c>
      <c r="P207" s="7">
        <f t="shared" si="37"/>
      </c>
      <c r="Q207" s="7">
        <f t="shared" si="38"/>
      </c>
      <c r="R207" s="7">
        <f t="shared" si="39"/>
      </c>
      <c r="S207" s="7">
        <f t="shared" si="40"/>
      </c>
    </row>
    <row r="208" spans="1:19" ht="12.75">
      <c r="A208" s="4"/>
      <c r="L208" s="13">
        <f t="shared" si="33"/>
      </c>
      <c r="M208" s="7">
        <f t="shared" si="34"/>
      </c>
      <c r="N208" s="7">
        <f t="shared" si="35"/>
      </c>
      <c r="O208" s="7">
        <f t="shared" si="36"/>
      </c>
      <c r="P208" s="7">
        <f t="shared" si="37"/>
      </c>
      <c r="Q208" s="7">
        <f t="shared" si="38"/>
      </c>
      <c r="R208" s="7">
        <f t="shared" si="39"/>
      </c>
      <c r="S208" s="7">
        <f t="shared" si="40"/>
      </c>
    </row>
    <row r="209" spans="1:19" ht="12.75">
      <c r="A209" s="4"/>
      <c r="L209" s="13">
        <f t="shared" si="33"/>
      </c>
      <c r="M209" s="7">
        <f t="shared" si="34"/>
      </c>
      <c r="N209" s="7">
        <f t="shared" si="35"/>
      </c>
      <c r="O209" s="7">
        <f t="shared" si="36"/>
      </c>
      <c r="P209" s="7">
        <f t="shared" si="37"/>
      </c>
      <c r="Q209" s="7">
        <f t="shared" si="38"/>
      </c>
      <c r="R209" s="7">
        <f t="shared" si="39"/>
      </c>
      <c r="S209" s="7">
        <f t="shared" si="40"/>
      </c>
    </row>
    <row r="210" spans="1:19" ht="12.75">
      <c r="A210" s="4"/>
      <c r="L210" s="13">
        <f t="shared" si="33"/>
      </c>
      <c r="M210" s="7">
        <f t="shared" si="34"/>
      </c>
      <c r="N210" s="7">
        <f t="shared" si="35"/>
      </c>
      <c r="O210" s="7">
        <f t="shared" si="36"/>
      </c>
      <c r="P210" s="7">
        <f t="shared" si="37"/>
      </c>
      <c r="Q210" s="7">
        <f t="shared" si="38"/>
      </c>
      <c r="R210" s="7">
        <f t="shared" si="39"/>
      </c>
      <c r="S210" s="7">
        <f t="shared" si="40"/>
      </c>
    </row>
    <row r="211" spans="1:19" ht="12.75">
      <c r="A211" s="4"/>
      <c r="L211" s="13">
        <f t="shared" si="33"/>
      </c>
      <c r="M211" s="7">
        <f t="shared" si="34"/>
      </c>
      <c r="N211" s="7">
        <f t="shared" si="35"/>
      </c>
      <c r="O211" s="7">
        <f t="shared" si="36"/>
      </c>
      <c r="P211" s="7">
        <f t="shared" si="37"/>
      </c>
      <c r="Q211" s="7">
        <f t="shared" si="38"/>
      </c>
      <c r="R211" s="7">
        <f t="shared" si="39"/>
      </c>
      <c r="S211" s="7">
        <f t="shared" si="40"/>
      </c>
    </row>
    <row r="212" spans="1:19" ht="12.75">
      <c r="A212" s="4"/>
      <c r="L212" s="13">
        <f t="shared" si="33"/>
      </c>
      <c r="M212" s="7">
        <f t="shared" si="34"/>
      </c>
      <c r="N212" s="7">
        <f t="shared" si="35"/>
      </c>
      <c r="O212" s="7">
        <f t="shared" si="36"/>
      </c>
      <c r="P212" s="7">
        <f t="shared" si="37"/>
      </c>
      <c r="Q212" s="7">
        <f t="shared" si="38"/>
      </c>
      <c r="R212" s="7">
        <f t="shared" si="39"/>
      </c>
      <c r="S212" s="7">
        <f t="shared" si="40"/>
      </c>
    </row>
    <row r="213" spans="1:19" ht="12.75">
      <c r="A213" s="4"/>
      <c r="L213" s="13">
        <f t="shared" si="33"/>
      </c>
      <c r="M213" s="7">
        <f t="shared" si="34"/>
      </c>
      <c r="N213" s="7">
        <f t="shared" si="35"/>
      </c>
      <c r="O213" s="7">
        <f t="shared" si="36"/>
      </c>
      <c r="P213" s="7">
        <f t="shared" si="37"/>
      </c>
      <c r="Q213" s="7">
        <f t="shared" si="38"/>
      </c>
      <c r="R213" s="7">
        <f t="shared" si="39"/>
      </c>
      <c r="S213" s="7">
        <f t="shared" si="40"/>
      </c>
    </row>
    <row r="214" spans="1:19" ht="12.75">
      <c r="A214" s="4"/>
      <c r="L214" s="13">
        <f t="shared" si="33"/>
      </c>
      <c r="M214" s="7">
        <f t="shared" si="34"/>
      </c>
      <c r="N214" s="7">
        <f t="shared" si="35"/>
      </c>
      <c r="O214" s="7">
        <f t="shared" si="36"/>
      </c>
      <c r="P214" s="7">
        <f t="shared" si="37"/>
      </c>
      <c r="Q214" s="7">
        <f t="shared" si="38"/>
      </c>
      <c r="R214" s="7">
        <f t="shared" si="39"/>
      </c>
      <c r="S214" s="7">
        <f t="shared" si="40"/>
      </c>
    </row>
    <row r="215" spans="1:19" ht="12.75">
      <c r="A215" s="4"/>
      <c r="L215" s="13">
        <f t="shared" si="33"/>
      </c>
      <c r="M215" s="7">
        <f t="shared" si="34"/>
      </c>
      <c r="N215" s="7">
        <f t="shared" si="35"/>
      </c>
      <c r="O215" s="7">
        <f t="shared" si="36"/>
      </c>
      <c r="P215" s="7">
        <f t="shared" si="37"/>
      </c>
      <c r="Q215" s="7">
        <f t="shared" si="38"/>
      </c>
      <c r="R215" s="7">
        <f t="shared" si="39"/>
      </c>
      <c r="S215" s="7">
        <f t="shared" si="40"/>
      </c>
    </row>
    <row r="216" spans="1:19" ht="12.75">
      <c r="A216" s="4"/>
      <c r="L216" s="13">
        <f t="shared" si="33"/>
      </c>
      <c r="M216" s="7">
        <f t="shared" si="34"/>
      </c>
      <c r="N216" s="7">
        <f t="shared" si="35"/>
      </c>
      <c r="O216" s="7">
        <f t="shared" si="36"/>
      </c>
      <c r="P216" s="7">
        <f t="shared" si="37"/>
      </c>
      <c r="Q216" s="7">
        <f t="shared" si="38"/>
      </c>
      <c r="R216" s="7">
        <f t="shared" si="39"/>
      </c>
      <c r="S216" s="7">
        <f t="shared" si="40"/>
      </c>
    </row>
    <row r="217" spans="1:19" ht="12.75">
      <c r="A217" s="4"/>
      <c r="L217" s="13">
        <f t="shared" si="33"/>
      </c>
      <c r="M217" s="7">
        <f t="shared" si="34"/>
      </c>
      <c r="N217" s="7">
        <f t="shared" si="35"/>
      </c>
      <c r="O217" s="7">
        <f t="shared" si="36"/>
      </c>
      <c r="P217" s="7">
        <f t="shared" si="37"/>
      </c>
      <c r="Q217" s="7">
        <f t="shared" si="38"/>
      </c>
      <c r="R217" s="7">
        <f t="shared" si="39"/>
      </c>
      <c r="S217" s="7">
        <f t="shared" si="40"/>
      </c>
    </row>
    <row r="218" spans="1:19" ht="12.75">
      <c r="A218" s="4"/>
      <c r="L218" s="13">
        <f aca="true" t="shared" si="41" ref="L218:L281">IF(A218-A219=0,"",A218)</f>
      </c>
      <c r="M218" s="7">
        <f aca="true" t="shared" si="42" ref="M218:M281">IF(B218-A20183=0,"",0-B218)</f>
      </c>
      <c r="N218" s="7">
        <f t="shared" si="35"/>
      </c>
      <c r="O218" s="7">
        <f t="shared" si="36"/>
      </c>
      <c r="P218" s="7">
        <f t="shared" si="37"/>
      </c>
      <c r="Q218" s="7">
        <f t="shared" si="38"/>
      </c>
      <c r="R218" s="7">
        <f t="shared" si="39"/>
      </c>
      <c r="S218" s="7">
        <f t="shared" si="40"/>
      </c>
    </row>
    <row r="219" spans="1:19" ht="12.75">
      <c r="A219" s="4"/>
      <c r="L219" s="13">
        <f t="shared" si="41"/>
      </c>
      <c r="M219" s="7">
        <f t="shared" si="42"/>
      </c>
      <c r="N219" s="7">
        <f t="shared" si="35"/>
      </c>
      <c r="O219" s="7">
        <f t="shared" si="36"/>
      </c>
      <c r="P219" s="7">
        <f t="shared" si="37"/>
      </c>
      <c r="Q219" s="7">
        <f t="shared" si="38"/>
      </c>
      <c r="R219" s="7">
        <f t="shared" si="39"/>
      </c>
      <c r="S219" s="7">
        <f t="shared" si="40"/>
      </c>
    </row>
    <row r="220" spans="1:19" ht="12.75">
      <c r="A220" s="4"/>
      <c r="L220" s="13">
        <f t="shared" si="41"/>
      </c>
      <c r="M220" s="7">
        <f t="shared" si="42"/>
      </c>
      <c r="N220" s="7">
        <f t="shared" si="35"/>
      </c>
      <c r="O220" s="7">
        <f t="shared" si="36"/>
      </c>
      <c r="P220" s="7">
        <f t="shared" si="37"/>
      </c>
      <c r="Q220" s="7">
        <f t="shared" si="38"/>
      </c>
      <c r="R220" s="7">
        <f t="shared" si="39"/>
      </c>
      <c r="S220" s="7">
        <f t="shared" si="40"/>
      </c>
    </row>
    <row r="221" spans="1:19" ht="12.75">
      <c r="A221" s="4"/>
      <c r="L221" s="13">
        <f t="shared" si="41"/>
      </c>
      <c r="M221" s="7">
        <f t="shared" si="42"/>
      </c>
      <c r="N221" s="7">
        <f t="shared" si="35"/>
      </c>
      <c r="O221" s="7">
        <f t="shared" si="36"/>
      </c>
      <c r="P221" s="7">
        <f t="shared" si="37"/>
      </c>
      <c r="Q221" s="7">
        <f t="shared" si="38"/>
      </c>
      <c r="R221" s="7">
        <f t="shared" si="39"/>
      </c>
      <c r="S221" s="7">
        <f t="shared" si="40"/>
      </c>
    </row>
    <row r="222" spans="1:19" ht="12.75">
      <c r="A222" s="4"/>
      <c r="L222" s="13">
        <f t="shared" si="41"/>
      </c>
      <c r="M222" s="7">
        <f t="shared" si="42"/>
      </c>
      <c r="N222" s="7">
        <f t="shared" si="35"/>
      </c>
      <c r="O222" s="7">
        <f t="shared" si="36"/>
      </c>
      <c r="P222" s="7">
        <f t="shared" si="37"/>
      </c>
      <c r="Q222" s="7">
        <f t="shared" si="38"/>
      </c>
      <c r="R222" s="7">
        <f t="shared" si="39"/>
      </c>
      <c r="S222" s="7">
        <f t="shared" si="40"/>
      </c>
    </row>
    <row r="223" spans="1:19" ht="12.75">
      <c r="A223" s="4"/>
      <c r="L223" s="13">
        <f t="shared" si="41"/>
      </c>
      <c r="M223" s="7">
        <f t="shared" si="42"/>
      </c>
      <c r="N223" s="7">
        <f t="shared" si="35"/>
      </c>
      <c r="O223" s="7">
        <f t="shared" si="36"/>
      </c>
      <c r="P223" s="7">
        <f t="shared" si="37"/>
      </c>
      <c r="Q223" s="7">
        <f t="shared" si="38"/>
      </c>
      <c r="R223" s="7">
        <f t="shared" si="39"/>
      </c>
      <c r="S223" s="7">
        <f t="shared" si="40"/>
      </c>
    </row>
    <row r="224" spans="1:19" ht="12.75">
      <c r="A224" s="4"/>
      <c r="L224" s="13">
        <f t="shared" si="41"/>
      </c>
      <c r="M224" s="7">
        <f t="shared" si="42"/>
      </c>
      <c r="N224" s="7">
        <f t="shared" si="35"/>
      </c>
      <c r="O224" s="7">
        <f t="shared" si="36"/>
      </c>
      <c r="P224" s="7">
        <f t="shared" si="37"/>
      </c>
      <c r="Q224" s="7">
        <f t="shared" si="38"/>
      </c>
      <c r="R224" s="7">
        <f t="shared" si="39"/>
      </c>
      <c r="S224" s="7">
        <f t="shared" si="40"/>
      </c>
    </row>
    <row r="225" spans="1:19" ht="12.75">
      <c r="A225" s="4"/>
      <c r="L225" s="13">
        <f t="shared" si="41"/>
      </c>
      <c r="M225" s="7">
        <f t="shared" si="42"/>
      </c>
      <c r="N225" s="7">
        <f t="shared" si="35"/>
      </c>
      <c r="O225" s="7">
        <f t="shared" si="36"/>
      </c>
      <c r="P225" s="7">
        <f t="shared" si="37"/>
      </c>
      <c r="Q225" s="7">
        <f t="shared" si="38"/>
      </c>
      <c r="R225" s="7">
        <f t="shared" si="39"/>
      </c>
      <c r="S225" s="7">
        <f t="shared" si="40"/>
      </c>
    </row>
    <row r="226" spans="1:19" ht="12.75">
      <c r="A226" s="4"/>
      <c r="L226" s="13">
        <f t="shared" si="41"/>
      </c>
      <c r="M226" s="7">
        <f t="shared" si="42"/>
      </c>
      <c r="N226" s="7">
        <f t="shared" si="35"/>
      </c>
      <c r="O226" s="7">
        <f t="shared" si="36"/>
      </c>
      <c r="P226" s="7">
        <f t="shared" si="37"/>
      </c>
      <c r="Q226" s="7">
        <f t="shared" si="38"/>
      </c>
      <c r="R226" s="7">
        <f t="shared" si="39"/>
      </c>
      <c r="S226" s="7">
        <f t="shared" si="40"/>
      </c>
    </row>
    <row r="227" spans="1:19" ht="12.75">
      <c r="A227" s="4"/>
      <c r="L227" s="13">
        <f t="shared" si="41"/>
      </c>
      <c r="M227" s="7">
        <f t="shared" si="42"/>
      </c>
      <c r="N227" s="7">
        <f t="shared" si="35"/>
      </c>
      <c r="O227" s="7">
        <f t="shared" si="36"/>
      </c>
      <c r="P227" s="7">
        <f t="shared" si="37"/>
      </c>
      <c r="Q227" s="7">
        <f t="shared" si="38"/>
      </c>
      <c r="R227" s="7">
        <f t="shared" si="39"/>
      </c>
      <c r="S227" s="7">
        <f t="shared" si="40"/>
      </c>
    </row>
    <row r="228" spans="1:19" ht="12.75">
      <c r="A228" s="4"/>
      <c r="L228" s="13">
        <f t="shared" si="41"/>
      </c>
      <c r="M228" s="7">
        <f t="shared" si="42"/>
      </c>
      <c r="N228" s="7">
        <f t="shared" si="35"/>
      </c>
      <c r="O228" s="7">
        <f t="shared" si="36"/>
      </c>
      <c r="P228" s="7">
        <f t="shared" si="37"/>
      </c>
      <c r="Q228" s="7">
        <f t="shared" si="38"/>
      </c>
      <c r="R228" s="7">
        <f t="shared" si="39"/>
      </c>
      <c r="S228" s="7">
        <f t="shared" si="40"/>
      </c>
    </row>
    <row r="229" spans="1:19" ht="12.75">
      <c r="A229" s="4"/>
      <c r="L229" s="13">
        <f t="shared" si="41"/>
      </c>
      <c r="M229" s="7">
        <f t="shared" si="42"/>
      </c>
      <c r="N229" s="7">
        <f t="shared" si="35"/>
      </c>
      <c r="O229" s="7">
        <f t="shared" si="36"/>
      </c>
      <c r="P229" s="7">
        <f t="shared" si="37"/>
      </c>
      <c r="Q229" s="7">
        <f t="shared" si="38"/>
      </c>
      <c r="R229" s="7">
        <f t="shared" si="39"/>
      </c>
      <c r="S229" s="7">
        <f t="shared" si="40"/>
      </c>
    </row>
    <row r="230" spans="1:19" ht="12.75">
      <c r="A230" s="4"/>
      <c r="L230" s="13">
        <f t="shared" si="41"/>
      </c>
      <c r="M230" s="7">
        <f t="shared" si="42"/>
      </c>
      <c r="N230" s="7">
        <f t="shared" si="35"/>
      </c>
      <c r="O230" s="7">
        <f t="shared" si="36"/>
      </c>
      <c r="P230" s="7">
        <f t="shared" si="37"/>
      </c>
      <c r="Q230" s="7">
        <f t="shared" si="38"/>
      </c>
      <c r="R230" s="7">
        <f t="shared" si="39"/>
      </c>
      <c r="S230" s="7">
        <f t="shared" si="40"/>
      </c>
    </row>
    <row r="231" spans="1:19" ht="12.75">
      <c r="A231" s="4"/>
      <c r="L231" s="13">
        <f t="shared" si="41"/>
      </c>
      <c r="M231" s="7">
        <f t="shared" si="42"/>
      </c>
      <c r="N231" s="7">
        <f t="shared" si="35"/>
      </c>
      <c r="O231" s="7">
        <f t="shared" si="36"/>
      </c>
      <c r="P231" s="7">
        <f t="shared" si="37"/>
      </c>
      <c r="Q231" s="7">
        <f t="shared" si="38"/>
      </c>
      <c r="R231" s="7">
        <f t="shared" si="39"/>
      </c>
      <c r="S231" s="7">
        <f t="shared" si="40"/>
      </c>
    </row>
    <row r="232" spans="1:19" ht="12.75">
      <c r="A232" s="4"/>
      <c r="L232" s="13">
        <f t="shared" si="41"/>
      </c>
      <c r="M232" s="7">
        <f t="shared" si="42"/>
      </c>
      <c r="N232" s="7">
        <f t="shared" si="35"/>
      </c>
      <c r="O232" s="7">
        <f t="shared" si="36"/>
      </c>
      <c r="P232" s="7">
        <f t="shared" si="37"/>
      </c>
      <c r="Q232" s="7">
        <f t="shared" si="38"/>
      </c>
      <c r="R232" s="7">
        <f t="shared" si="39"/>
      </c>
      <c r="S232" s="7">
        <f t="shared" si="40"/>
      </c>
    </row>
    <row r="233" spans="1:19" ht="12.75">
      <c r="A233" s="4"/>
      <c r="L233" s="13">
        <f t="shared" si="41"/>
      </c>
      <c r="M233" s="7">
        <f t="shared" si="42"/>
      </c>
      <c r="N233" s="7">
        <f aca="true" t="shared" si="43" ref="N233:N296">IF(C233-B20198=0,"",0-C233)</f>
      </c>
      <c r="O233" s="7">
        <f aca="true" t="shared" si="44" ref="O233:O296">IF(D233-C20198=0,"",0-D233)</f>
      </c>
      <c r="P233" s="7">
        <f aca="true" t="shared" si="45" ref="P233:P296">IF(E233-D20198=0,"",0-E233)</f>
      </c>
      <c r="Q233" s="7">
        <f aca="true" t="shared" si="46" ref="Q233:Q296">IF(F233-E20198=0,"",0-F233)</f>
      </c>
      <c r="R233" s="7">
        <f aca="true" t="shared" si="47" ref="R233:R296">IF(G233-F20198=0,"",0-G233)</f>
      </c>
      <c r="S233" s="7">
        <f aca="true" t="shared" si="48" ref="S233:S296">IF(H233-G20198=0,"",0-H233)</f>
      </c>
    </row>
    <row r="234" spans="1:19" ht="12.75">
      <c r="A234" s="4"/>
      <c r="L234" s="13">
        <f t="shared" si="41"/>
      </c>
      <c r="M234" s="7">
        <f t="shared" si="42"/>
      </c>
      <c r="N234" s="7">
        <f t="shared" si="43"/>
      </c>
      <c r="O234" s="7">
        <f t="shared" si="44"/>
      </c>
      <c r="P234" s="7">
        <f t="shared" si="45"/>
      </c>
      <c r="Q234" s="7">
        <f t="shared" si="46"/>
      </c>
      <c r="R234" s="7">
        <f t="shared" si="47"/>
      </c>
      <c r="S234" s="7">
        <f t="shared" si="48"/>
      </c>
    </row>
    <row r="235" spans="1:19" ht="12.75">
      <c r="A235" s="4"/>
      <c r="L235" s="13">
        <f t="shared" si="41"/>
      </c>
      <c r="M235" s="7">
        <f t="shared" si="42"/>
      </c>
      <c r="N235" s="7">
        <f t="shared" si="43"/>
      </c>
      <c r="O235" s="7">
        <f t="shared" si="44"/>
      </c>
      <c r="P235" s="7">
        <f t="shared" si="45"/>
      </c>
      <c r="Q235" s="7">
        <f t="shared" si="46"/>
      </c>
      <c r="R235" s="7">
        <f t="shared" si="47"/>
      </c>
      <c r="S235" s="7">
        <f t="shared" si="48"/>
      </c>
    </row>
    <row r="236" spans="1:19" ht="12.75">
      <c r="A236" s="4"/>
      <c r="L236" s="13">
        <f t="shared" si="41"/>
      </c>
      <c r="M236" s="7">
        <f t="shared" si="42"/>
      </c>
      <c r="N236" s="7">
        <f t="shared" si="43"/>
      </c>
      <c r="O236" s="7">
        <f t="shared" si="44"/>
      </c>
      <c r="P236" s="7">
        <f t="shared" si="45"/>
      </c>
      <c r="Q236" s="7">
        <f t="shared" si="46"/>
      </c>
      <c r="R236" s="7">
        <f t="shared" si="47"/>
      </c>
      <c r="S236" s="7">
        <f t="shared" si="48"/>
      </c>
    </row>
    <row r="237" spans="1:19" ht="12.75">
      <c r="A237" s="4"/>
      <c r="L237" s="13">
        <f t="shared" si="41"/>
      </c>
      <c r="M237" s="7">
        <f t="shared" si="42"/>
      </c>
      <c r="N237" s="7">
        <f t="shared" si="43"/>
      </c>
      <c r="O237" s="7">
        <f t="shared" si="44"/>
      </c>
      <c r="P237" s="7">
        <f t="shared" si="45"/>
      </c>
      <c r="Q237" s="7">
        <f t="shared" si="46"/>
      </c>
      <c r="R237" s="7">
        <f t="shared" si="47"/>
      </c>
      <c r="S237" s="7">
        <f t="shared" si="48"/>
      </c>
    </row>
    <row r="238" spans="1:19" ht="12.75">
      <c r="A238" s="4"/>
      <c r="L238" s="13">
        <f t="shared" si="41"/>
      </c>
      <c r="M238" s="7">
        <f t="shared" si="42"/>
      </c>
      <c r="N238" s="7">
        <f t="shared" si="43"/>
      </c>
      <c r="O238" s="7">
        <f t="shared" si="44"/>
      </c>
      <c r="P238" s="7">
        <f t="shared" si="45"/>
      </c>
      <c r="Q238" s="7">
        <f t="shared" si="46"/>
      </c>
      <c r="R238" s="7">
        <f t="shared" si="47"/>
      </c>
      <c r="S238" s="7">
        <f t="shared" si="48"/>
      </c>
    </row>
    <row r="239" spans="1:19" ht="12.75">
      <c r="A239" s="4"/>
      <c r="L239" s="13">
        <f t="shared" si="41"/>
      </c>
      <c r="M239" s="7">
        <f t="shared" si="42"/>
      </c>
      <c r="N239" s="7">
        <f t="shared" si="43"/>
      </c>
      <c r="O239" s="7">
        <f t="shared" si="44"/>
      </c>
      <c r="P239" s="7">
        <f t="shared" si="45"/>
      </c>
      <c r="Q239" s="7">
        <f t="shared" si="46"/>
      </c>
      <c r="R239" s="7">
        <f t="shared" si="47"/>
      </c>
      <c r="S239" s="7">
        <f t="shared" si="48"/>
      </c>
    </row>
    <row r="240" spans="1:19" ht="12.75">
      <c r="A240" s="4"/>
      <c r="L240" s="13">
        <f t="shared" si="41"/>
      </c>
      <c r="M240" s="7">
        <f t="shared" si="42"/>
      </c>
      <c r="N240" s="7">
        <f t="shared" si="43"/>
      </c>
      <c r="O240" s="7">
        <f t="shared" si="44"/>
      </c>
      <c r="P240" s="7">
        <f t="shared" si="45"/>
      </c>
      <c r="Q240" s="7">
        <f t="shared" si="46"/>
      </c>
      <c r="R240" s="7">
        <f t="shared" si="47"/>
      </c>
      <c r="S240" s="7">
        <f t="shared" si="48"/>
      </c>
    </row>
    <row r="241" spans="1:19" ht="12.75">
      <c r="A241" s="4"/>
      <c r="L241" s="13">
        <f t="shared" si="41"/>
      </c>
      <c r="M241" s="7">
        <f t="shared" si="42"/>
      </c>
      <c r="N241" s="7">
        <f t="shared" si="43"/>
      </c>
      <c r="O241" s="7">
        <f t="shared" si="44"/>
      </c>
      <c r="P241" s="7">
        <f t="shared" si="45"/>
      </c>
      <c r="Q241" s="7">
        <f t="shared" si="46"/>
      </c>
      <c r="R241" s="7">
        <f t="shared" si="47"/>
      </c>
      <c r="S241" s="7">
        <f t="shared" si="48"/>
      </c>
    </row>
    <row r="242" spans="1:19" ht="12.75">
      <c r="A242" s="4"/>
      <c r="L242" s="13">
        <f t="shared" si="41"/>
      </c>
      <c r="M242" s="7">
        <f t="shared" si="42"/>
      </c>
      <c r="N242" s="7">
        <f t="shared" si="43"/>
      </c>
      <c r="O242" s="7">
        <f t="shared" si="44"/>
      </c>
      <c r="P242" s="7">
        <f t="shared" si="45"/>
      </c>
      <c r="Q242" s="7">
        <f t="shared" si="46"/>
      </c>
      <c r="R242" s="7">
        <f t="shared" si="47"/>
      </c>
      <c r="S242" s="7">
        <f t="shared" si="48"/>
      </c>
    </row>
    <row r="243" spans="1:19" ht="12.75">
      <c r="A243" s="4"/>
      <c r="L243" s="13">
        <f t="shared" si="41"/>
      </c>
      <c r="M243" s="7">
        <f t="shared" si="42"/>
      </c>
      <c r="N243" s="7">
        <f t="shared" si="43"/>
      </c>
      <c r="O243" s="7">
        <f t="shared" si="44"/>
      </c>
      <c r="P243" s="7">
        <f t="shared" si="45"/>
      </c>
      <c r="Q243" s="7">
        <f t="shared" si="46"/>
      </c>
      <c r="R243" s="7">
        <f t="shared" si="47"/>
      </c>
      <c r="S243" s="7">
        <f t="shared" si="48"/>
      </c>
    </row>
    <row r="244" spans="1:19" ht="12.75">
      <c r="A244" s="4"/>
      <c r="L244" s="13">
        <f t="shared" si="41"/>
      </c>
      <c r="M244" s="7">
        <f t="shared" si="42"/>
      </c>
      <c r="N244" s="7">
        <f t="shared" si="43"/>
      </c>
      <c r="O244" s="7">
        <f t="shared" si="44"/>
      </c>
      <c r="P244" s="7">
        <f t="shared" si="45"/>
      </c>
      <c r="Q244" s="7">
        <f t="shared" si="46"/>
      </c>
      <c r="R244" s="7">
        <f t="shared" si="47"/>
      </c>
      <c r="S244" s="7">
        <f t="shared" si="48"/>
      </c>
    </row>
    <row r="245" spans="1:19" ht="12.75">
      <c r="A245" s="4"/>
      <c r="L245" s="13">
        <f t="shared" si="41"/>
      </c>
      <c r="M245" s="7">
        <f t="shared" si="42"/>
      </c>
      <c r="N245" s="7">
        <f t="shared" si="43"/>
      </c>
      <c r="O245" s="7">
        <f t="shared" si="44"/>
      </c>
      <c r="P245" s="7">
        <f t="shared" si="45"/>
      </c>
      <c r="Q245" s="7">
        <f t="shared" si="46"/>
      </c>
      <c r="R245" s="7">
        <f t="shared" si="47"/>
      </c>
      <c r="S245" s="7">
        <f t="shared" si="48"/>
      </c>
    </row>
    <row r="246" spans="1:19" ht="12.75">
      <c r="A246" s="4"/>
      <c r="L246" s="13">
        <f t="shared" si="41"/>
      </c>
      <c r="M246" s="7">
        <f t="shared" si="42"/>
      </c>
      <c r="N246" s="7">
        <f t="shared" si="43"/>
      </c>
      <c r="O246" s="7">
        <f t="shared" si="44"/>
      </c>
      <c r="P246" s="7">
        <f t="shared" si="45"/>
      </c>
      <c r="Q246" s="7">
        <f t="shared" si="46"/>
      </c>
      <c r="R246" s="7">
        <f t="shared" si="47"/>
      </c>
      <c r="S246" s="7">
        <f t="shared" si="48"/>
      </c>
    </row>
    <row r="247" spans="1:19" ht="12.75">
      <c r="A247" s="4"/>
      <c r="L247" s="13">
        <f t="shared" si="41"/>
      </c>
      <c r="M247" s="7">
        <f t="shared" si="42"/>
      </c>
      <c r="N247" s="7">
        <f t="shared" si="43"/>
      </c>
      <c r="O247" s="7">
        <f t="shared" si="44"/>
      </c>
      <c r="P247" s="7">
        <f t="shared" si="45"/>
      </c>
      <c r="Q247" s="7">
        <f t="shared" si="46"/>
      </c>
      <c r="R247" s="7">
        <f t="shared" si="47"/>
      </c>
      <c r="S247" s="7">
        <f t="shared" si="48"/>
      </c>
    </row>
    <row r="248" spans="1:19" ht="12.75">
      <c r="A248" s="4"/>
      <c r="L248" s="13">
        <f t="shared" si="41"/>
      </c>
      <c r="M248" s="7">
        <f t="shared" si="42"/>
      </c>
      <c r="N248" s="7">
        <f t="shared" si="43"/>
      </c>
      <c r="O248" s="7">
        <f t="shared" si="44"/>
      </c>
      <c r="P248" s="7">
        <f t="shared" si="45"/>
      </c>
      <c r="Q248" s="7">
        <f t="shared" si="46"/>
      </c>
      <c r="R248" s="7">
        <f t="shared" si="47"/>
      </c>
      <c r="S248" s="7">
        <f t="shared" si="48"/>
      </c>
    </row>
    <row r="249" spans="1:19" ht="12.75">
      <c r="A249" s="4"/>
      <c r="L249" s="13">
        <f t="shared" si="41"/>
      </c>
      <c r="M249" s="7">
        <f t="shared" si="42"/>
      </c>
      <c r="N249" s="7">
        <f t="shared" si="43"/>
      </c>
      <c r="O249" s="7">
        <f t="shared" si="44"/>
      </c>
      <c r="P249" s="7">
        <f t="shared" si="45"/>
      </c>
      <c r="Q249" s="7">
        <f t="shared" si="46"/>
      </c>
      <c r="R249" s="7">
        <f t="shared" si="47"/>
      </c>
      <c r="S249" s="7">
        <f t="shared" si="48"/>
      </c>
    </row>
    <row r="250" spans="1:19" ht="12.75">
      <c r="A250" s="4"/>
      <c r="L250" s="13">
        <f t="shared" si="41"/>
      </c>
      <c r="M250" s="7">
        <f t="shared" si="42"/>
      </c>
      <c r="N250" s="7">
        <f t="shared" si="43"/>
      </c>
      <c r="O250" s="7">
        <f t="shared" si="44"/>
      </c>
      <c r="P250" s="7">
        <f t="shared" si="45"/>
      </c>
      <c r="Q250" s="7">
        <f t="shared" si="46"/>
      </c>
      <c r="R250" s="7">
        <f t="shared" si="47"/>
      </c>
      <c r="S250" s="7">
        <f t="shared" si="48"/>
      </c>
    </row>
    <row r="251" spans="1:19" ht="12.75">
      <c r="A251" s="4"/>
      <c r="L251" s="13">
        <f t="shared" si="41"/>
      </c>
      <c r="M251" s="7">
        <f t="shared" si="42"/>
      </c>
      <c r="N251" s="7">
        <f t="shared" si="43"/>
      </c>
      <c r="O251" s="7">
        <f t="shared" si="44"/>
      </c>
      <c r="P251" s="7">
        <f t="shared" si="45"/>
      </c>
      <c r="Q251" s="7">
        <f t="shared" si="46"/>
      </c>
      <c r="R251" s="7">
        <f t="shared" si="47"/>
      </c>
      <c r="S251" s="7">
        <f t="shared" si="48"/>
      </c>
    </row>
    <row r="252" spans="1:19" ht="12.75">
      <c r="A252" s="4"/>
      <c r="L252" s="13">
        <f t="shared" si="41"/>
      </c>
      <c r="M252" s="7">
        <f t="shared" si="42"/>
      </c>
      <c r="N252" s="7">
        <f t="shared" si="43"/>
      </c>
      <c r="O252" s="7">
        <f t="shared" si="44"/>
      </c>
      <c r="P252" s="7">
        <f t="shared" si="45"/>
      </c>
      <c r="Q252" s="7">
        <f t="shared" si="46"/>
      </c>
      <c r="R252" s="7">
        <f t="shared" si="47"/>
      </c>
      <c r="S252" s="7">
        <f t="shared" si="48"/>
      </c>
    </row>
    <row r="253" spans="1:19" ht="12.75">
      <c r="A253" s="4"/>
      <c r="L253" s="13">
        <f t="shared" si="41"/>
      </c>
      <c r="M253" s="7">
        <f t="shared" si="42"/>
      </c>
      <c r="N253" s="7">
        <f t="shared" si="43"/>
      </c>
      <c r="O253" s="7">
        <f t="shared" si="44"/>
      </c>
      <c r="P253" s="7">
        <f t="shared" si="45"/>
      </c>
      <c r="Q253" s="7">
        <f t="shared" si="46"/>
      </c>
      <c r="R253" s="7">
        <f t="shared" si="47"/>
      </c>
      <c r="S253" s="7">
        <f t="shared" si="48"/>
      </c>
    </row>
    <row r="254" spans="1:19" ht="12.75">
      <c r="A254" s="4"/>
      <c r="L254" s="13">
        <f t="shared" si="41"/>
      </c>
      <c r="M254" s="7">
        <f t="shared" si="42"/>
      </c>
      <c r="N254" s="7">
        <f t="shared" si="43"/>
      </c>
      <c r="O254" s="7">
        <f t="shared" si="44"/>
      </c>
      <c r="P254" s="7">
        <f t="shared" si="45"/>
      </c>
      <c r="Q254" s="7">
        <f t="shared" si="46"/>
      </c>
      <c r="R254" s="7">
        <f t="shared" si="47"/>
      </c>
      <c r="S254" s="7">
        <f t="shared" si="48"/>
      </c>
    </row>
    <row r="255" spans="1:19" ht="12.75">
      <c r="A255" s="4"/>
      <c r="L255" s="13">
        <f t="shared" si="41"/>
      </c>
      <c r="M255" s="7">
        <f t="shared" si="42"/>
      </c>
      <c r="N255" s="7">
        <f t="shared" si="43"/>
      </c>
      <c r="O255" s="7">
        <f t="shared" si="44"/>
      </c>
      <c r="P255" s="7">
        <f t="shared" si="45"/>
      </c>
      <c r="Q255" s="7">
        <f t="shared" si="46"/>
      </c>
      <c r="R255" s="7">
        <f t="shared" si="47"/>
      </c>
      <c r="S255" s="7">
        <f t="shared" si="48"/>
      </c>
    </row>
    <row r="256" spans="1:19" ht="12.75">
      <c r="A256" s="4"/>
      <c r="L256" s="13">
        <f t="shared" si="41"/>
      </c>
      <c r="M256" s="7">
        <f t="shared" si="42"/>
      </c>
      <c r="N256" s="7">
        <f t="shared" si="43"/>
      </c>
      <c r="O256" s="7">
        <f t="shared" si="44"/>
      </c>
      <c r="P256" s="7">
        <f t="shared" si="45"/>
      </c>
      <c r="Q256" s="7">
        <f t="shared" si="46"/>
      </c>
      <c r="R256" s="7">
        <f t="shared" si="47"/>
      </c>
      <c r="S256" s="7">
        <f t="shared" si="48"/>
      </c>
    </row>
    <row r="257" spans="1:19" ht="12.75">
      <c r="A257" s="4"/>
      <c r="L257" s="13">
        <f t="shared" si="41"/>
      </c>
      <c r="M257" s="7">
        <f t="shared" si="42"/>
      </c>
      <c r="N257" s="7">
        <f t="shared" si="43"/>
      </c>
      <c r="O257" s="7">
        <f t="shared" si="44"/>
      </c>
      <c r="P257" s="7">
        <f t="shared" si="45"/>
      </c>
      <c r="Q257" s="7">
        <f t="shared" si="46"/>
      </c>
      <c r="R257" s="7">
        <f t="shared" si="47"/>
      </c>
      <c r="S257" s="7">
        <f t="shared" si="48"/>
      </c>
    </row>
    <row r="258" spans="1:19" ht="12.75">
      <c r="A258" s="4"/>
      <c r="L258" s="13">
        <f t="shared" si="41"/>
      </c>
      <c r="M258" s="7">
        <f t="shared" si="42"/>
      </c>
      <c r="N258" s="7">
        <f t="shared" si="43"/>
      </c>
      <c r="O258" s="7">
        <f t="shared" si="44"/>
      </c>
      <c r="P258" s="7">
        <f t="shared" si="45"/>
      </c>
      <c r="Q258" s="7">
        <f t="shared" si="46"/>
      </c>
      <c r="R258" s="7">
        <f t="shared" si="47"/>
      </c>
      <c r="S258" s="7">
        <f t="shared" si="48"/>
      </c>
    </row>
    <row r="259" spans="1:19" ht="12.75">
      <c r="A259" s="4"/>
      <c r="L259" s="13">
        <f t="shared" si="41"/>
      </c>
      <c r="M259" s="7">
        <f t="shared" si="42"/>
      </c>
      <c r="N259" s="7">
        <f t="shared" si="43"/>
      </c>
      <c r="O259" s="7">
        <f t="shared" si="44"/>
      </c>
      <c r="P259" s="7">
        <f t="shared" si="45"/>
      </c>
      <c r="Q259" s="7">
        <f t="shared" si="46"/>
      </c>
      <c r="R259" s="7">
        <f t="shared" si="47"/>
      </c>
      <c r="S259" s="7">
        <f t="shared" si="48"/>
      </c>
    </row>
    <row r="260" spans="1:19" ht="12.75">
      <c r="A260" s="4"/>
      <c r="L260" s="13">
        <f t="shared" si="41"/>
      </c>
      <c r="M260" s="7">
        <f t="shared" si="42"/>
      </c>
      <c r="N260" s="7">
        <f t="shared" si="43"/>
      </c>
      <c r="O260" s="7">
        <f t="shared" si="44"/>
      </c>
      <c r="P260" s="7">
        <f t="shared" si="45"/>
      </c>
      <c r="Q260" s="7">
        <f t="shared" si="46"/>
      </c>
      <c r="R260" s="7">
        <f t="shared" si="47"/>
      </c>
      <c r="S260" s="7">
        <f t="shared" si="48"/>
      </c>
    </row>
    <row r="261" spans="1:19" ht="12.75">
      <c r="A261" s="4"/>
      <c r="L261" s="13">
        <f t="shared" si="41"/>
      </c>
      <c r="M261" s="7">
        <f t="shared" si="42"/>
      </c>
      <c r="N261" s="7">
        <f t="shared" si="43"/>
      </c>
      <c r="O261" s="7">
        <f t="shared" si="44"/>
      </c>
      <c r="P261" s="7">
        <f t="shared" si="45"/>
      </c>
      <c r="Q261" s="7">
        <f t="shared" si="46"/>
      </c>
      <c r="R261" s="7">
        <f t="shared" si="47"/>
      </c>
      <c r="S261" s="7">
        <f t="shared" si="48"/>
      </c>
    </row>
    <row r="262" spans="1:19" ht="12.75">
      <c r="A262" s="4"/>
      <c r="L262" s="13">
        <f t="shared" si="41"/>
      </c>
      <c r="M262" s="7">
        <f t="shared" si="42"/>
      </c>
      <c r="N262" s="7">
        <f t="shared" si="43"/>
      </c>
      <c r="O262" s="7">
        <f t="shared" si="44"/>
      </c>
      <c r="P262" s="7">
        <f t="shared" si="45"/>
      </c>
      <c r="Q262" s="7">
        <f t="shared" si="46"/>
      </c>
      <c r="R262" s="7">
        <f t="shared" si="47"/>
      </c>
      <c r="S262" s="7">
        <f t="shared" si="48"/>
      </c>
    </row>
    <row r="263" spans="1:19" ht="12.75">
      <c r="A263" s="4"/>
      <c r="L263" s="13">
        <f t="shared" si="41"/>
      </c>
      <c r="M263" s="7">
        <f t="shared" si="42"/>
      </c>
      <c r="N263" s="7">
        <f t="shared" si="43"/>
      </c>
      <c r="O263" s="7">
        <f t="shared" si="44"/>
      </c>
      <c r="P263" s="7">
        <f t="shared" si="45"/>
      </c>
      <c r="Q263" s="7">
        <f t="shared" si="46"/>
      </c>
      <c r="R263" s="7">
        <f t="shared" si="47"/>
      </c>
      <c r="S263" s="7">
        <f t="shared" si="48"/>
      </c>
    </row>
    <row r="264" spans="1:19" ht="12.75">
      <c r="A264" s="4"/>
      <c r="L264" s="13">
        <f t="shared" si="41"/>
      </c>
      <c r="M264" s="7">
        <f t="shared" si="42"/>
      </c>
      <c r="N264" s="7">
        <f t="shared" si="43"/>
      </c>
      <c r="O264" s="7">
        <f t="shared" si="44"/>
      </c>
      <c r="P264" s="7">
        <f t="shared" si="45"/>
      </c>
      <c r="Q264" s="7">
        <f t="shared" si="46"/>
      </c>
      <c r="R264" s="7">
        <f t="shared" si="47"/>
      </c>
      <c r="S264" s="7">
        <f t="shared" si="48"/>
      </c>
    </row>
    <row r="265" spans="1:19" ht="12.75">
      <c r="A265" s="4"/>
      <c r="L265" s="13">
        <f t="shared" si="41"/>
      </c>
      <c r="M265" s="7">
        <f t="shared" si="42"/>
      </c>
      <c r="N265" s="7">
        <f t="shared" si="43"/>
      </c>
      <c r="O265" s="7">
        <f t="shared" si="44"/>
      </c>
      <c r="P265" s="7">
        <f t="shared" si="45"/>
      </c>
      <c r="Q265" s="7">
        <f t="shared" si="46"/>
      </c>
      <c r="R265" s="7">
        <f t="shared" si="47"/>
      </c>
      <c r="S265" s="7">
        <f t="shared" si="48"/>
      </c>
    </row>
    <row r="266" spans="12:19" ht="12.75">
      <c r="L266" s="13">
        <f t="shared" si="41"/>
      </c>
      <c r="M266" s="7">
        <f t="shared" si="42"/>
      </c>
      <c r="N266" s="7">
        <f t="shared" si="43"/>
      </c>
      <c r="O266" s="7">
        <f t="shared" si="44"/>
      </c>
      <c r="P266" s="7">
        <f t="shared" si="45"/>
      </c>
      <c r="Q266" s="7">
        <f t="shared" si="46"/>
      </c>
      <c r="R266" s="7">
        <f t="shared" si="47"/>
      </c>
      <c r="S266" s="7">
        <f t="shared" si="48"/>
      </c>
    </row>
    <row r="267" spans="12:19" ht="12.75">
      <c r="L267" s="13">
        <f t="shared" si="41"/>
      </c>
      <c r="M267" s="7">
        <f t="shared" si="42"/>
      </c>
      <c r="N267" s="7">
        <f t="shared" si="43"/>
      </c>
      <c r="O267" s="7">
        <f t="shared" si="44"/>
      </c>
      <c r="P267" s="7">
        <f t="shared" si="45"/>
      </c>
      <c r="Q267" s="7">
        <f t="shared" si="46"/>
      </c>
      <c r="R267" s="7">
        <f t="shared" si="47"/>
      </c>
      <c r="S267" s="7">
        <f t="shared" si="48"/>
      </c>
    </row>
    <row r="268" spans="12:19" ht="12.75">
      <c r="L268" s="13">
        <f t="shared" si="41"/>
      </c>
      <c r="M268" s="7">
        <f t="shared" si="42"/>
      </c>
      <c r="N268" s="7">
        <f t="shared" si="43"/>
      </c>
      <c r="O268" s="7">
        <f t="shared" si="44"/>
      </c>
      <c r="P268" s="7">
        <f t="shared" si="45"/>
      </c>
      <c r="Q268" s="7">
        <f t="shared" si="46"/>
      </c>
      <c r="R268" s="7">
        <f t="shared" si="47"/>
      </c>
      <c r="S268" s="7">
        <f t="shared" si="48"/>
      </c>
    </row>
    <row r="269" spans="12:19" ht="12.75">
      <c r="L269" s="13">
        <f t="shared" si="41"/>
      </c>
      <c r="M269" s="7">
        <f t="shared" si="42"/>
      </c>
      <c r="N269" s="7">
        <f t="shared" si="43"/>
      </c>
      <c r="O269" s="7">
        <f t="shared" si="44"/>
      </c>
      <c r="P269" s="7">
        <f t="shared" si="45"/>
      </c>
      <c r="Q269" s="7">
        <f t="shared" si="46"/>
      </c>
      <c r="R269" s="7">
        <f t="shared" si="47"/>
      </c>
      <c r="S269" s="7">
        <f t="shared" si="48"/>
      </c>
    </row>
    <row r="270" spans="12:19" ht="12.75">
      <c r="L270" s="13">
        <f t="shared" si="41"/>
      </c>
      <c r="M270" s="7">
        <f t="shared" si="42"/>
      </c>
      <c r="N270" s="7">
        <f t="shared" si="43"/>
      </c>
      <c r="O270" s="7">
        <f t="shared" si="44"/>
      </c>
      <c r="P270" s="7">
        <f t="shared" si="45"/>
      </c>
      <c r="Q270" s="7">
        <f t="shared" si="46"/>
      </c>
      <c r="R270" s="7">
        <f t="shared" si="47"/>
      </c>
      <c r="S270" s="7">
        <f t="shared" si="48"/>
      </c>
    </row>
    <row r="271" spans="12:19" ht="12.75">
      <c r="L271" s="13">
        <f t="shared" si="41"/>
      </c>
      <c r="M271" s="7">
        <f t="shared" si="42"/>
      </c>
      <c r="N271" s="7">
        <f t="shared" si="43"/>
      </c>
      <c r="O271" s="7">
        <f t="shared" si="44"/>
      </c>
      <c r="P271" s="7">
        <f t="shared" si="45"/>
      </c>
      <c r="Q271" s="7">
        <f t="shared" si="46"/>
      </c>
      <c r="R271" s="7">
        <f t="shared" si="47"/>
      </c>
      <c r="S271" s="7">
        <f t="shared" si="48"/>
      </c>
    </row>
    <row r="272" spans="12:19" ht="12.75">
      <c r="L272" s="13">
        <f t="shared" si="41"/>
      </c>
      <c r="M272" s="7">
        <f t="shared" si="42"/>
      </c>
      <c r="N272" s="7">
        <f t="shared" si="43"/>
      </c>
      <c r="O272" s="7">
        <f t="shared" si="44"/>
      </c>
      <c r="P272" s="7">
        <f t="shared" si="45"/>
      </c>
      <c r="Q272" s="7">
        <f t="shared" si="46"/>
      </c>
      <c r="R272" s="7">
        <f t="shared" si="47"/>
      </c>
      <c r="S272" s="7">
        <f t="shared" si="48"/>
      </c>
    </row>
    <row r="273" spans="12:19" ht="12.75">
      <c r="L273" s="13">
        <f t="shared" si="41"/>
      </c>
      <c r="M273" s="7">
        <f t="shared" si="42"/>
      </c>
      <c r="N273" s="7">
        <f t="shared" si="43"/>
      </c>
      <c r="O273" s="7">
        <f t="shared" si="44"/>
      </c>
      <c r="P273" s="7">
        <f t="shared" si="45"/>
      </c>
      <c r="Q273" s="7">
        <f t="shared" si="46"/>
      </c>
      <c r="R273" s="7">
        <f t="shared" si="47"/>
      </c>
      <c r="S273" s="7">
        <f t="shared" si="48"/>
      </c>
    </row>
    <row r="274" spans="12:19" ht="12.75">
      <c r="L274" s="13">
        <f t="shared" si="41"/>
      </c>
      <c r="M274" s="7">
        <f t="shared" si="42"/>
      </c>
      <c r="N274" s="7">
        <f t="shared" si="43"/>
      </c>
      <c r="O274" s="7">
        <f t="shared" si="44"/>
      </c>
      <c r="P274" s="7">
        <f t="shared" si="45"/>
      </c>
      <c r="Q274" s="7">
        <f t="shared" si="46"/>
      </c>
      <c r="R274" s="7">
        <f t="shared" si="47"/>
      </c>
      <c r="S274" s="7">
        <f t="shared" si="48"/>
      </c>
    </row>
    <row r="275" spans="12:19" ht="12.75">
      <c r="L275" s="13">
        <f t="shared" si="41"/>
      </c>
      <c r="M275" s="7">
        <f t="shared" si="42"/>
      </c>
      <c r="N275" s="7">
        <f t="shared" si="43"/>
      </c>
      <c r="O275" s="7">
        <f t="shared" si="44"/>
      </c>
      <c r="P275" s="7">
        <f t="shared" si="45"/>
      </c>
      <c r="Q275" s="7">
        <f t="shared" si="46"/>
      </c>
      <c r="R275" s="7">
        <f t="shared" si="47"/>
      </c>
      <c r="S275" s="7">
        <f t="shared" si="48"/>
      </c>
    </row>
    <row r="276" spans="12:19" ht="12.75">
      <c r="L276" s="13">
        <f t="shared" si="41"/>
      </c>
      <c r="M276" s="7">
        <f t="shared" si="42"/>
      </c>
      <c r="N276" s="7">
        <f t="shared" si="43"/>
      </c>
      <c r="O276" s="7">
        <f t="shared" si="44"/>
      </c>
      <c r="P276" s="7">
        <f t="shared" si="45"/>
      </c>
      <c r="Q276" s="7">
        <f t="shared" si="46"/>
      </c>
      <c r="R276" s="7">
        <f t="shared" si="47"/>
      </c>
      <c r="S276" s="7">
        <f t="shared" si="48"/>
      </c>
    </row>
    <row r="277" spans="12:19" ht="12.75">
      <c r="L277" s="13">
        <f t="shared" si="41"/>
      </c>
      <c r="M277" s="7">
        <f t="shared" si="42"/>
      </c>
      <c r="N277" s="7">
        <f t="shared" si="43"/>
      </c>
      <c r="O277" s="7">
        <f t="shared" si="44"/>
      </c>
      <c r="P277" s="7">
        <f t="shared" si="45"/>
      </c>
      <c r="Q277" s="7">
        <f t="shared" si="46"/>
      </c>
      <c r="R277" s="7">
        <f t="shared" si="47"/>
      </c>
      <c r="S277" s="7">
        <f t="shared" si="48"/>
      </c>
    </row>
    <row r="278" spans="12:19" ht="12.75">
      <c r="L278" s="13">
        <f t="shared" si="41"/>
      </c>
      <c r="M278" s="7">
        <f t="shared" si="42"/>
      </c>
      <c r="N278" s="7">
        <f t="shared" si="43"/>
      </c>
      <c r="O278" s="7">
        <f t="shared" si="44"/>
      </c>
      <c r="P278" s="7">
        <f t="shared" si="45"/>
      </c>
      <c r="Q278" s="7">
        <f t="shared" si="46"/>
      </c>
      <c r="R278" s="7">
        <f t="shared" si="47"/>
      </c>
      <c r="S278" s="7">
        <f t="shared" si="48"/>
      </c>
    </row>
    <row r="279" spans="12:19" ht="12.75">
      <c r="L279" s="13">
        <f t="shared" si="41"/>
      </c>
      <c r="M279" s="7">
        <f t="shared" si="42"/>
      </c>
      <c r="N279" s="7">
        <f t="shared" si="43"/>
      </c>
      <c r="O279" s="7">
        <f t="shared" si="44"/>
      </c>
      <c r="P279" s="7">
        <f t="shared" si="45"/>
      </c>
      <c r="Q279" s="7">
        <f t="shared" si="46"/>
      </c>
      <c r="R279" s="7">
        <f t="shared" si="47"/>
      </c>
      <c r="S279" s="7">
        <f t="shared" si="48"/>
      </c>
    </row>
    <row r="280" spans="12:19" ht="12.75">
      <c r="L280" s="13">
        <f t="shared" si="41"/>
      </c>
      <c r="M280" s="7">
        <f t="shared" si="42"/>
      </c>
      <c r="N280" s="7">
        <f t="shared" si="43"/>
      </c>
      <c r="O280" s="7">
        <f t="shared" si="44"/>
      </c>
      <c r="P280" s="7">
        <f t="shared" si="45"/>
      </c>
      <c r="Q280" s="7">
        <f t="shared" si="46"/>
      </c>
      <c r="R280" s="7">
        <f t="shared" si="47"/>
      </c>
      <c r="S280" s="7">
        <f t="shared" si="48"/>
      </c>
    </row>
    <row r="281" spans="12:19" ht="12.75">
      <c r="L281" s="13">
        <f t="shared" si="41"/>
      </c>
      <c r="M281" s="7">
        <f t="shared" si="42"/>
      </c>
      <c r="N281" s="7">
        <f t="shared" si="43"/>
      </c>
      <c r="O281" s="7">
        <f t="shared" si="44"/>
      </c>
      <c r="P281" s="7">
        <f t="shared" si="45"/>
      </c>
      <c r="Q281" s="7">
        <f t="shared" si="46"/>
      </c>
      <c r="R281" s="7">
        <f t="shared" si="47"/>
      </c>
      <c r="S281" s="7">
        <f t="shared" si="48"/>
      </c>
    </row>
    <row r="282" spans="12:19" ht="12.75">
      <c r="L282" s="13">
        <f aca="true" t="shared" si="49" ref="L282:L310">IF(A282-A283=0,"",A282)</f>
      </c>
      <c r="M282" s="7">
        <f aca="true" t="shared" si="50" ref="M282:M310">IF(B282-A20247=0,"",0-B282)</f>
      </c>
      <c r="N282" s="7">
        <f t="shared" si="43"/>
      </c>
      <c r="O282" s="7">
        <f t="shared" si="44"/>
      </c>
      <c r="P282" s="7">
        <f t="shared" si="45"/>
      </c>
      <c r="Q282" s="7">
        <f t="shared" si="46"/>
      </c>
      <c r="R282" s="7">
        <f t="shared" si="47"/>
      </c>
      <c r="S282" s="7">
        <f t="shared" si="48"/>
      </c>
    </row>
    <row r="283" spans="12:19" ht="12.75">
      <c r="L283" s="13">
        <f t="shared" si="49"/>
      </c>
      <c r="M283" s="7">
        <f t="shared" si="50"/>
      </c>
      <c r="N283" s="7">
        <f t="shared" si="43"/>
      </c>
      <c r="O283" s="7">
        <f t="shared" si="44"/>
      </c>
      <c r="P283" s="7">
        <f t="shared" si="45"/>
      </c>
      <c r="Q283" s="7">
        <f t="shared" si="46"/>
      </c>
      <c r="R283" s="7">
        <f t="shared" si="47"/>
      </c>
      <c r="S283" s="7">
        <f t="shared" si="48"/>
      </c>
    </row>
    <row r="284" spans="12:19" ht="12.75">
      <c r="L284" s="13">
        <f t="shared" si="49"/>
      </c>
      <c r="M284" s="7">
        <f t="shared" si="50"/>
      </c>
      <c r="N284" s="7">
        <f t="shared" si="43"/>
      </c>
      <c r="O284" s="7">
        <f t="shared" si="44"/>
      </c>
      <c r="P284" s="7">
        <f t="shared" si="45"/>
      </c>
      <c r="Q284" s="7">
        <f t="shared" si="46"/>
      </c>
      <c r="R284" s="7">
        <f t="shared" si="47"/>
      </c>
      <c r="S284" s="7">
        <f t="shared" si="48"/>
      </c>
    </row>
    <row r="285" spans="12:19" ht="12.75">
      <c r="L285" s="13">
        <f t="shared" si="49"/>
      </c>
      <c r="M285" s="7">
        <f t="shared" si="50"/>
      </c>
      <c r="N285" s="7">
        <f t="shared" si="43"/>
      </c>
      <c r="O285" s="7">
        <f t="shared" si="44"/>
      </c>
      <c r="P285" s="7">
        <f t="shared" si="45"/>
      </c>
      <c r="Q285" s="7">
        <f t="shared" si="46"/>
      </c>
      <c r="R285" s="7">
        <f t="shared" si="47"/>
      </c>
      <c r="S285" s="7">
        <f t="shared" si="48"/>
      </c>
    </row>
    <row r="286" spans="12:19" ht="12.75">
      <c r="L286" s="13">
        <f t="shared" si="49"/>
      </c>
      <c r="M286" s="7">
        <f t="shared" si="50"/>
      </c>
      <c r="N286" s="7">
        <f t="shared" si="43"/>
      </c>
      <c r="O286" s="7">
        <f t="shared" si="44"/>
      </c>
      <c r="P286" s="7">
        <f t="shared" si="45"/>
      </c>
      <c r="Q286" s="7">
        <f t="shared" si="46"/>
      </c>
      <c r="R286" s="7">
        <f t="shared" si="47"/>
      </c>
      <c r="S286" s="7">
        <f t="shared" si="48"/>
      </c>
    </row>
    <row r="287" spans="12:19" ht="12.75">
      <c r="L287" s="13">
        <f t="shared" si="49"/>
      </c>
      <c r="M287" s="7">
        <f t="shared" si="50"/>
      </c>
      <c r="N287" s="7">
        <f t="shared" si="43"/>
      </c>
      <c r="O287" s="7">
        <f t="shared" si="44"/>
      </c>
      <c r="P287" s="7">
        <f t="shared" si="45"/>
      </c>
      <c r="Q287" s="7">
        <f t="shared" si="46"/>
      </c>
      <c r="R287" s="7">
        <f t="shared" si="47"/>
      </c>
      <c r="S287" s="7">
        <f t="shared" si="48"/>
      </c>
    </row>
    <row r="288" spans="12:19" ht="12.75">
      <c r="L288" s="13">
        <f t="shared" si="49"/>
      </c>
      <c r="M288" s="7">
        <f t="shared" si="50"/>
      </c>
      <c r="N288" s="7">
        <f t="shared" si="43"/>
      </c>
      <c r="O288" s="7">
        <f t="shared" si="44"/>
      </c>
      <c r="P288" s="7">
        <f t="shared" si="45"/>
      </c>
      <c r="Q288" s="7">
        <f t="shared" si="46"/>
      </c>
      <c r="R288" s="7">
        <f t="shared" si="47"/>
      </c>
      <c r="S288" s="7">
        <f t="shared" si="48"/>
      </c>
    </row>
    <row r="289" spans="12:19" ht="12.75">
      <c r="L289" s="13">
        <f t="shared" si="49"/>
      </c>
      <c r="M289" s="7">
        <f t="shared" si="50"/>
      </c>
      <c r="N289" s="7">
        <f t="shared" si="43"/>
      </c>
      <c r="O289" s="7">
        <f t="shared" si="44"/>
      </c>
      <c r="P289" s="7">
        <f t="shared" si="45"/>
      </c>
      <c r="Q289" s="7">
        <f t="shared" si="46"/>
      </c>
      <c r="R289" s="7">
        <f t="shared" si="47"/>
      </c>
      <c r="S289" s="7">
        <f t="shared" si="48"/>
      </c>
    </row>
    <row r="290" spans="12:19" ht="12.75">
      <c r="L290" s="13">
        <f t="shared" si="49"/>
      </c>
      <c r="M290" s="7">
        <f t="shared" si="50"/>
      </c>
      <c r="N290" s="7">
        <f t="shared" si="43"/>
      </c>
      <c r="O290" s="7">
        <f t="shared" si="44"/>
      </c>
      <c r="P290" s="7">
        <f t="shared" si="45"/>
      </c>
      <c r="Q290" s="7">
        <f t="shared" si="46"/>
      </c>
      <c r="R290" s="7">
        <f t="shared" si="47"/>
      </c>
      <c r="S290" s="7">
        <f t="shared" si="48"/>
      </c>
    </row>
    <row r="291" spans="12:19" ht="12.75">
      <c r="L291" s="13">
        <f t="shared" si="49"/>
      </c>
      <c r="M291" s="7">
        <f t="shared" si="50"/>
      </c>
      <c r="N291" s="7">
        <f t="shared" si="43"/>
      </c>
      <c r="O291" s="7">
        <f t="shared" si="44"/>
      </c>
      <c r="P291" s="7">
        <f t="shared" si="45"/>
      </c>
      <c r="Q291" s="7">
        <f t="shared" si="46"/>
      </c>
      <c r="R291" s="7">
        <f t="shared" si="47"/>
      </c>
      <c r="S291" s="7">
        <f t="shared" si="48"/>
      </c>
    </row>
    <row r="292" spans="12:19" ht="12.75">
      <c r="L292" s="13">
        <f t="shared" si="49"/>
      </c>
      <c r="M292" s="7">
        <f t="shared" si="50"/>
      </c>
      <c r="N292" s="7">
        <f t="shared" si="43"/>
      </c>
      <c r="O292" s="7">
        <f t="shared" si="44"/>
      </c>
      <c r="P292" s="7">
        <f t="shared" si="45"/>
      </c>
      <c r="Q292" s="7">
        <f t="shared" si="46"/>
      </c>
      <c r="R292" s="7">
        <f t="shared" si="47"/>
      </c>
      <c r="S292" s="7">
        <f t="shared" si="48"/>
      </c>
    </row>
    <row r="293" spans="12:19" ht="12.75">
      <c r="L293" s="13">
        <f t="shared" si="49"/>
      </c>
      <c r="M293" s="7">
        <f t="shared" si="50"/>
      </c>
      <c r="N293" s="7">
        <f t="shared" si="43"/>
      </c>
      <c r="O293" s="7">
        <f t="shared" si="44"/>
      </c>
      <c r="P293" s="7">
        <f t="shared" si="45"/>
      </c>
      <c r="Q293" s="7">
        <f t="shared" si="46"/>
      </c>
      <c r="R293" s="7">
        <f t="shared" si="47"/>
      </c>
      <c r="S293" s="7">
        <f t="shared" si="48"/>
      </c>
    </row>
    <row r="294" spans="12:19" ht="12.75">
      <c r="L294" s="13">
        <f t="shared" si="49"/>
      </c>
      <c r="M294" s="7">
        <f t="shared" si="50"/>
      </c>
      <c r="N294" s="7">
        <f t="shared" si="43"/>
      </c>
      <c r="O294" s="7">
        <f t="shared" si="44"/>
      </c>
      <c r="P294" s="7">
        <f t="shared" si="45"/>
      </c>
      <c r="Q294" s="7">
        <f t="shared" si="46"/>
      </c>
      <c r="R294" s="7">
        <f t="shared" si="47"/>
      </c>
      <c r="S294" s="7">
        <f t="shared" si="48"/>
      </c>
    </row>
    <row r="295" spans="12:19" ht="12.75">
      <c r="L295" s="13">
        <f t="shared" si="49"/>
      </c>
      <c r="M295" s="7">
        <f t="shared" si="50"/>
      </c>
      <c r="N295" s="7">
        <f t="shared" si="43"/>
      </c>
      <c r="O295" s="7">
        <f t="shared" si="44"/>
      </c>
      <c r="P295" s="7">
        <f t="shared" si="45"/>
      </c>
      <c r="Q295" s="7">
        <f t="shared" si="46"/>
      </c>
      <c r="R295" s="7">
        <f t="shared" si="47"/>
      </c>
      <c r="S295" s="7">
        <f t="shared" si="48"/>
      </c>
    </row>
    <row r="296" spans="12:19" ht="12.75">
      <c r="L296" s="13">
        <f t="shared" si="49"/>
      </c>
      <c r="M296" s="7">
        <f t="shared" si="50"/>
      </c>
      <c r="N296" s="7">
        <f t="shared" si="43"/>
      </c>
      <c r="O296" s="7">
        <f t="shared" si="44"/>
      </c>
      <c r="P296" s="7">
        <f t="shared" si="45"/>
      </c>
      <c r="Q296" s="7">
        <f t="shared" si="46"/>
      </c>
      <c r="R296" s="7">
        <f t="shared" si="47"/>
      </c>
      <c r="S296" s="7">
        <f t="shared" si="48"/>
      </c>
    </row>
    <row r="297" spans="12:19" ht="12.75">
      <c r="L297" s="13">
        <f t="shared" si="49"/>
      </c>
      <c r="M297" s="7">
        <f t="shared" si="50"/>
      </c>
      <c r="N297" s="7">
        <f aca="true" t="shared" si="51" ref="N297:N310">IF(C297-B20262=0,"",0-C297)</f>
      </c>
      <c r="O297" s="7">
        <f aca="true" t="shared" si="52" ref="O297:O310">IF(D297-C20262=0,"",0-D297)</f>
      </c>
      <c r="P297" s="7">
        <f aca="true" t="shared" si="53" ref="P297:P310">IF(E297-D20262=0,"",0-E297)</f>
      </c>
      <c r="Q297" s="7">
        <f aca="true" t="shared" si="54" ref="Q297:Q310">IF(F297-E20262=0,"",0-F297)</f>
      </c>
      <c r="R297" s="7">
        <f aca="true" t="shared" si="55" ref="R297:R310">IF(G297-F20262=0,"",0-G297)</f>
      </c>
      <c r="S297" s="7">
        <f aca="true" t="shared" si="56" ref="S297:S310">IF(H297-G20262=0,"",0-H297)</f>
      </c>
    </row>
    <row r="298" spans="12:19" ht="12.75">
      <c r="L298" s="13">
        <f t="shared" si="49"/>
      </c>
      <c r="M298" s="7">
        <f t="shared" si="50"/>
      </c>
      <c r="N298" s="7">
        <f t="shared" si="51"/>
      </c>
      <c r="O298" s="7">
        <f t="shared" si="52"/>
      </c>
      <c r="P298" s="7">
        <f t="shared" si="53"/>
      </c>
      <c r="Q298" s="7">
        <f t="shared" si="54"/>
      </c>
      <c r="R298" s="7">
        <f t="shared" si="55"/>
      </c>
      <c r="S298" s="7">
        <f t="shared" si="56"/>
      </c>
    </row>
    <row r="299" spans="12:19" ht="12.75">
      <c r="L299" s="13">
        <f t="shared" si="49"/>
      </c>
      <c r="M299" s="7">
        <f t="shared" si="50"/>
      </c>
      <c r="N299" s="7">
        <f t="shared" si="51"/>
      </c>
      <c r="O299" s="7">
        <f t="shared" si="52"/>
      </c>
      <c r="P299" s="7">
        <f t="shared" si="53"/>
      </c>
      <c r="Q299" s="7">
        <f t="shared" si="54"/>
      </c>
      <c r="R299" s="7">
        <f t="shared" si="55"/>
      </c>
      <c r="S299" s="7">
        <f t="shared" si="56"/>
      </c>
    </row>
    <row r="300" spans="12:19" ht="12.75">
      <c r="L300" s="13">
        <f t="shared" si="49"/>
      </c>
      <c r="M300" s="7">
        <f t="shared" si="50"/>
      </c>
      <c r="N300" s="7">
        <f t="shared" si="51"/>
      </c>
      <c r="O300" s="7">
        <f t="shared" si="52"/>
      </c>
      <c r="P300" s="7">
        <f t="shared" si="53"/>
      </c>
      <c r="Q300" s="7">
        <f t="shared" si="54"/>
      </c>
      <c r="R300" s="7">
        <f t="shared" si="55"/>
      </c>
      <c r="S300" s="7">
        <f t="shared" si="56"/>
      </c>
    </row>
    <row r="301" spans="12:19" ht="12.75">
      <c r="L301" s="13">
        <f t="shared" si="49"/>
      </c>
      <c r="M301" s="7">
        <f t="shared" si="50"/>
      </c>
      <c r="N301" s="7">
        <f t="shared" si="51"/>
      </c>
      <c r="O301" s="7">
        <f t="shared" si="52"/>
      </c>
      <c r="P301" s="7">
        <f t="shared" si="53"/>
      </c>
      <c r="Q301" s="7">
        <f t="shared" si="54"/>
      </c>
      <c r="R301" s="7">
        <f t="shared" si="55"/>
      </c>
      <c r="S301" s="7">
        <f t="shared" si="56"/>
      </c>
    </row>
    <row r="302" spans="12:19" ht="12.75">
      <c r="L302" s="13">
        <f t="shared" si="49"/>
      </c>
      <c r="M302" s="7">
        <f t="shared" si="50"/>
      </c>
      <c r="N302" s="7">
        <f t="shared" si="51"/>
      </c>
      <c r="O302" s="7">
        <f t="shared" si="52"/>
      </c>
      <c r="P302" s="7">
        <f t="shared" si="53"/>
      </c>
      <c r="Q302" s="7">
        <f t="shared" si="54"/>
      </c>
      <c r="R302" s="7">
        <f t="shared" si="55"/>
      </c>
      <c r="S302" s="7">
        <f t="shared" si="56"/>
      </c>
    </row>
    <row r="303" spans="12:19" ht="12.75">
      <c r="L303" s="13">
        <f t="shared" si="49"/>
      </c>
      <c r="M303" s="7">
        <f t="shared" si="50"/>
      </c>
      <c r="N303" s="7">
        <f t="shared" si="51"/>
      </c>
      <c r="O303" s="7">
        <f t="shared" si="52"/>
      </c>
      <c r="P303" s="7">
        <f t="shared" si="53"/>
      </c>
      <c r="Q303" s="7">
        <f t="shared" si="54"/>
      </c>
      <c r="R303" s="7">
        <f t="shared" si="55"/>
      </c>
      <c r="S303" s="7">
        <f t="shared" si="56"/>
      </c>
    </row>
    <row r="304" spans="12:19" ht="12.75">
      <c r="L304" s="13">
        <f t="shared" si="49"/>
      </c>
      <c r="M304" s="7">
        <f t="shared" si="50"/>
      </c>
      <c r="N304" s="7">
        <f t="shared" si="51"/>
      </c>
      <c r="O304" s="7">
        <f t="shared" si="52"/>
      </c>
      <c r="P304" s="7">
        <f t="shared" si="53"/>
      </c>
      <c r="Q304" s="7">
        <f t="shared" si="54"/>
      </c>
      <c r="R304" s="7">
        <f t="shared" si="55"/>
      </c>
      <c r="S304" s="7">
        <f t="shared" si="56"/>
      </c>
    </row>
    <row r="305" spans="12:19" ht="12.75">
      <c r="L305" s="13">
        <f t="shared" si="49"/>
      </c>
      <c r="M305" s="7">
        <f t="shared" si="50"/>
      </c>
      <c r="N305" s="7">
        <f t="shared" si="51"/>
      </c>
      <c r="O305" s="7">
        <f t="shared" si="52"/>
      </c>
      <c r="P305" s="7">
        <f t="shared" si="53"/>
      </c>
      <c r="Q305" s="7">
        <f t="shared" si="54"/>
      </c>
      <c r="R305" s="7">
        <f t="shared" si="55"/>
      </c>
      <c r="S305" s="7">
        <f t="shared" si="56"/>
      </c>
    </row>
    <row r="306" spans="12:19" ht="12.75">
      <c r="L306" s="13">
        <f t="shared" si="49"/>
      </c>
      <c r="M306" s="7">
        <f t="shared" si="50"/>
      </c>
      <c r="N306" s="7">
        <f t="shared" si="51"/>
      </c>
      <c r="O306" s="7">
        <f t="shared" si="52"/>
      </c>
      <c r="P306" s="7">
        <f t="shared" si="53"/>
      </c>
      <c r="Q306" s="7">
        <f t="shared" si="54"/>
      </c>
      <c r="R306" s="7">
        <f t="shared" si="55"/>
      </c>
      <c r="S306" s="7">
        <f t="shared" si="56"/>
      </c>
    </row>
    <row r="307" spans="12:19" ht="12.75">
      <c r="L307" s="13">
        <f t="shared" si="49"/>
      </c>
      <c r="M307" s="7">
        <f t="shared" si="50"/>
      </c>
      <c r="N307" s="7">
        <f t="shared" si="51"/>
      </c>
      <c r="O307" s="7">
        <f t="shared" si="52"/>
      </c>
      <c r="P307" s="7">
        <f t="shared" si="53"/>
      </c>
      <c r="Q307" s="7">
        <f t="shared" si="54"/>
      </c>
      <c r="R307" s="7">
        <f t="shared" si="55"/>
      </c>
      <c r="S307" s="7">
        <f t="shared" si="56"/>
      </c>
    </row>
    <row r="308" spans="12:19" ht="12.75">
      <c r="L308" s="13">
        <f t="shared" si="49"/>
      </c>
      <c r="M308" s="7">
        <f t="shared" si="50"/>
      </c>
      <c r="N308" s="7">
        <f t="shared" si="51"/>
      </c>
      <c r="O308" s="7">
        <f t="shared" si="52"/>
      </c>
      <c r="P308" s="7">
        <f t="shared" si="53"/>
      </c>
      <c r="Q308" s="7">
        <f t="shared" si="54"/>
      </c>
      <c r="R308" s="7">
        <f t="shared" si="55"/>
      </c>
      <c r="S308" s="7">
        <f t="shared" si="56"/>
      </c>
    </row>
    <row r="309" spans="12:19" ht="12.75">
      <c r="L309" s="13">
        <f t="shared" si="49"/>
      </c>
      <c r="M309" s="7">
        <f t="shared" si="50"/>
      </c>
      <c r="N309" s="7">
        <f t="shared" si="51"/>
      </c>
      <c r="O309" s="7">
        <f t="shared" si="52"/>
      </c>
      <c r="P309" s="7">
        <f t="shared" si="53"/>
      </c>
      <c r="Q309" s="7">
        <f t="shared" si="54"/>
      </c>
      <c r="R309" s="7">
        <f t="shared" si="55"/>
      </c>
      <c r="S309" s="7">
        <f t="shared" si="56"/>
      </c>
    </row>
    <row r="310" spans="12:19" ht="12.75">
      <c r="L310" s="13">
        <f t="shared" si="49"/>
      </c>
      <c r="M310" s="7">
        <f t="shared" si="50"/>
      </c>
      <c r="N310" s="7">
        <f t="shared" si="51"/>
      </c>
      <c r="O310" s="7">
        <f t="shared" si="52"/>
      </c>
      <c r="P310" s="7">
        <f t="shared" si="53"/>
      </c>
      <c r="Q310" s="7">
        <f t="shared" si="54"/>
      </c>
      <c r="R310" s="7">
        <f t="shared" si="55"/>
      </c>
      <c r="S310" s="7">
        <f t="shared" si="56"/>
      </c>
    </row>
  </sheetData>
  <sheetProtection/>
  <mergeCells count="2">
    <mergeCell ref="A10:H10"/>
    <mergeCell ref="A1:H1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4"/>
  <sheetViews>
    <sheetView zoomScalePageLayoutView="0" workbookViewId="0" topLeftCell="A24">
      <pane ySplit="1" topLeftCell="BM25" activePane="bottomLeft" state="frozen"/>
      <selection pane="topLeft" activeCell="A24" sqref="A24"/>
      <selection pane="bottomLeft" activeCell="A25" sqref="A25"/>
    </sheetView>
  </sheetViews>
  <sheetFormatPr defaultColWidth="9.140625" defaultRowHeight="12.75"/>
  <cols>
    <col min="1" max="1" width="22.421875" style="0" customWidth="1"/>
    <col min="10" max="10" width="9.140625" style="9" customWidth="1"/>
    <col min="11" max="16" width="9.140625" style="1" customWidth="1"/>
  </cols>
  <sheetData>
    <row r="1" spans="1:7" ht="12.75">
      <c r="A1" s="23" t="s">
        <v>26</v>
      </c>
      <c r="B1" s="23"/>
      <c r="C1" s="23"/>
      <c r="D1" s="23"/>
      <c r="E1" s="23"/>
      <c r="F1" s="23"/>
      <c r="G1" s="23"/>
    </row>
    <row r="2" spans="1:7" ht="12.75">
      <c r="A2" s="14" t="s">
        <v>18</v>
      </c>
      <c r="B2" s="15">
        <f aca="true" t="shared" si="0" ref="B2:G2">COUNT(B25:B32)</f>
        <v>8</v>
      </c>
      <c r="C2" s="15">
        <f t="shared" si="0"/>
        <v>8</v>
      </c>
      <c r="D2" s="15">
        <f t="shared" si="0"/>
        <v>8</v>
      </c>
      <c r="E2" s="15">
        <f t="shared" si="0"/>
        <v>8</v>
      </c>
      <c r="F2" s="15">
        <f t="shared" si="0"/>
        <v>8</v>
      </c>
      <c r="G2" s="15">
        <f t="shared" si="0"/>
        <v>8</v>
      </c>
    </row>
    <row r="3" spans="1:7" ht="12.75">
      <c r="A3" s="14" t="s">
        <v>19</v>
      </c>
      <c r="B3" s="16">
        <f aca="true" t="shared" si="1" ref="B3:G3">MAX(B25:B32)</f>
        <v>1.4</v>
      </c>
      <c r="C3" s="16">
        <f t="shared" si="1"/>
        <v>1.51</v>
      </c>
      <c r="D3" s="16">
        <f t="shared" si="1"/>
        <v>1.65</v>
      </c>
      <c r="E3" s="16">
        <f t="shared" si="1"/>
        <v>2.06</v>
      </c>
      <c r="F3" s="16">
        <f t="shared" si="1"/>
        <v>2.3</v>
      </c>
      <c r="G3" s="16">
        <f t="shared" si="1"/>
        <v>2.7</v>
      </c>
    </row>
    <row r="4" spans="1:7" ht="12.75">
      <c r="A4" s="14" t="s">
        <v>20</v>
      </c>
      <c r="B4" s="16">
        <f aca="true" t="shared" si="2" ref="B4:G4">MIN(B25:B32)</f>
        <v>1.31</v>
      </c>
      <c r="C4" s="16">
        <f t="shared" si="2"/>
        <v>1.41</v>
      </c>
      <c r="D4" s="16">
        <f t="shared" si="2"/>
        <v>1.57</v>
      </c>
      <c r="E4" s="16">
        <f t="shared" si="2"/>
        <v>1.99</v>
      </c>
      <c r="F4" s="16">
        <f t="shared" si="2"/>
        <v>2.23</v>
      </c>
      <c r="G4" s="16">
        <f t="shared" si="2"/>
        <v>2.67</v>
      </c>
    </row>
    <row r="5" spans="1:7" ht="12.75">
      <c r="A5" s="14" t="s">
        <v>21</v>
      </c>
      <c r="B5" s="16">
        <f aca="true" t="shared" si="3" ref="B5:G5">AVERAGE(B25:B32)</f>
        <v>1.3675000000000002</v>
      </c>
      <c r="C5" s="16">
        <f t="shared" si="3"/>
        <v>1.4737500000000001</v>
      </c>
      <c r="D5" s="16">
        <f t="shared" si="3"/>
        <v>1.6287500000000001</v>
      </c>
      <c r="E5" s="16">
        <f t="shared" si="3"/>
        <v>2.0325</v>
      </c>
      <c r="F5" s="16">
        <f t="shared" si="3"/>
        <v>2.2775000000000003</v>
      </c>
      <c r="G5" s="16">
        <f t="shared" si="3"/>
        <v>2.6850000000000005</v>
      </c>
    </row>
    <row r="6" spans="1:7" ht="12.75">
      <c r="A6" s="14" t="s">
        <v>22</v>
      </c>
      <c r="B6" s="15">
        <f aca="true" t="shared" si="4" ref="B6:G6">STDEV(B25:B32)</f>
        <v>0.028660575211055472</v>
      </c>
      <c r="C6" s="15">
        <f t="shared" si="4"/>
        <v>0.030676887530703474</v>
      </c>
      <c r="D6" s="15">
        <f t="shared" si="4"/>
        <v>0.026958963523950816</v>
      </c>
      <c r="E6" s="15">
        <f t="shared" si="4"/>
        <v>0.022519832529192096</v>
      </c>
      <c r="F6" s="15">
        <f t="shared" si="4"/>
        <v>0.02549509756796385</v>
      </c>
      <c r="G6" s="15">
        <f t="shared" si="4"/>
        <v>0.011952286093344</v>
      </c>
    </row>
    <row r="7" spans="1:7" ht="12.75">
      <c r="A7" s="14" t="s">
        <v>23</v>
      </c>
      <c r="B7" s="15">
        <f aca="true" t="shared" si="5" ref="B7:G7">VAR(B25:B32)</f>
        <v>0.0008214285714285675</v>
      </c>
      <c r="C7" s="15">
        <f t="shared" si="5"/>
        <v>0.0009410714285714302</v>
      </c>
      <c r="D7" s="15">
        <f t="shared" si="5"/>
        <v>0.0007267857142857105</v>
      </c>
      <c r="E7" s="15">
        <f t="shared" si="5"/>
        <v>0.0005071428571428586</v>
      </c>
      <c r="F7" s="15">
        <f t="shared" si="5"/>
        <v>0.0006499999999999963</v>
      </c>
      <c r="G7" s="15">
        <f t="shared" si="5"/>
        <v>0.00014285714285714439</v>
      </c>
    </row>
    <row r="8" spans="1:7" ht="12.75">
      <c r="A8" s="14" t="s">
        <v>24</v>
      </c>
      <c r="B8" s="15">
        <f aca="true" t="shared" si="6" ref="B8:G8">B6/SQRT(B2)</f>
        <v>0.010133043542222194</v>
      </c>
      <c r="C8" s="15">
        <f t="shared" si="6"/>
        <v>0.010845917599328734</v>
      </c>
      <c r="D8" s="15">
        <f t="shared" si="6"/>
        <v>0.009531432960773202</v>
      </c>
      <c r="E8" s="15">
        <f t="shared" si="6"/>
        <v>0.007961963146288565</v>
      </c>
      <c r="F8" s="15">
        <f t="shared" si="6"/>
        <v>0.009013878188659947</v>
      </c>
      <c r="G8" s="15">
        <f t="shared" si="6"/>
        <v>0.004225771273642605</v>
      </c>
    </row>
    <row r="9" spans="1:7" ht="12.75">
      <c r="A9" s="14" t="s">
        <v>25</v>
      </c>
      <c r="B9" s="16">
        <f aca="true" t="shared" si="7" ref="B9:G9">B3-B4</f>
        <v>0.08999999999999986</v>
      </c>
      <c r="C9" s="16">
        <f t="shared" si="7"/>
        <v>0.10000000000000009</v>
      </c>
      <c r="D9" s="16">
        <f t="shared" si="7"/>
        <v>0.07999999999999985</v>
      </c>
      <c r="E9" s="16">
        <f t="shared" si="7"/>
        <v>0.07000000000000006</v>
      </c>
      <c r="F9" s="16">
        <f t="shared" si="7"/>
        <v>0.06999999999999984</v>
      </c>
      <c r="G9" s="16">
        <f t="shared" si="7"/>
        <v>0.03000000000000025</v>
      </c>
    </row>
    <row r="10" spans="1:7" ht="12.75">
      <c r="A10" s="22" t="s">
        <v>27</v>
      </c>
      <c r="B10" s="22"/>
      <c r="C10" s="22"/>
      <c r="D10" s="22"/>
      <c r="E10" s="22"/>
      <c r="F10" s="22"/>
      <c r="G10" s="22"/>
    </row>
    <row r="11" spans="1:7" ht="12.75">
      <c r="A11" s="17" t="s">
        <v>18</v>
      </c>
      <c r="B11" s="18">
        <f aca="true" t="shared" si="8" ref="B11:G11">COUNT(B33:B301)</f>
        <v>32</v>
      </c>
      <c r="C11" s="18">
        <f t="shared" si="8"/>
        <v>32</v>
      </c>
      <c r="D11" s="18">
        <f t="shared" si="8"/>
        <v>32</v>
      </c>
      <c r="E11" s="18">
        <f t="shared" si="8"/>
        <v>32</v>
      </c>
      <c r="F11" s="18">
        <f t="shared" si="8"/>
        <v>31</v>
      </c>
      <c r="G11" s="18">
        <f t="shared" si="8"/>
        <v>31</v>
      </c>
    </row>
    <row r="12" spans="1:7" ht="12.75">
      <c r="A12" s="17" t="s">
        <v>19</v>
      </c>
      <c r="B12" s="19">
        <f aca="true" t="shared" si="9" ref="B12:G12">MAX(B33:B301)</f>
        <v>1.95</v>
      </c>
      <c r="C12" s="19">
        <f t="shared" si="9"/>
        <v>2.09</v>
      </c>
      <c r="D12" s="19">
        <f t="shared" si="9"/>
        <v>2.22</v>
      </c>
      <c r="E12" s="19">
        <f t="shared" si="9"/>
        <v>2.61</v>
      </c>
      <c r="F12" s="19">
        <f t="shared" si="9"/>
        <v>2.82</v>
      </c>
      <c r="G12" s="19">
        <f t="shared" si="9"/>
        <v>3.21</v>
      </c>
    </row>
    <row r="13" spans="1:7" ht="12.75">
      <c r="A13" s="17" t="s">
        <v>20</v>
      </c>
      <c r="B13" s="19">
        <f aca="true" t="shared" si="10" ref="B13:G13">MIN(B33:B301)</f>
        <v>0.66</v>
      </c>
      <c r="C13" s="19">
        <f t="shared" si="10"/>
        <v>0.83</v>
      </c>
      <c r="D13" s="19">
        <f t="shared" si="10"/>
        <v>1.13</v>
      </c>
      <c r="E13" s="19">
        <f t="shared" si="10"/>
        <v>1.51</v>
      </c>
      <c r="F13" s="19">
        <f t="shared" si="10"/>
        <v>1.75</v>
      </c>
      <c r="G13" s="19">
        <f t="shared" si="10"/>
        <v>2.19</v>
      </c>
    </row>
    <row r="14" spans="1:7" ht="12.75">
      <c r="A14" s="17" t="s">
        <v>21</v>
      </c>
      <c r="B14" s="19">
        <f aca="true" t="shared" si="11" ref="B14:G14">AVERAGE(B33:B301)</f>
        <v>1.4731249999999996</v>
      </c>
      <c r="C14" s="19">
        <f t="shared" si="11"/>
        <v>1.5587500000000003</v>
      </c>
      <c r="D14" s="19">
        <f t="shared" si="11"/>
        <v>1.7215624999999999</v>
      </c>
      <c r="E14" s="19">
        <f t="shared" si="11"/>
        <v>2.1228124999999998</v>
      </c>
      <c r="F14" s="19">
        <f t="shared" si="11"/>
        <v>2.3467741935483875</v>
      </c>
      <c r="G14" s="19">
        <f t="shared" si="11"/>
        <v>2.7435483870967747</v>
      </c>
    </row>
    <row r="15" spans="1:7" ht="12.75">
      <c r="A15" s="17" t="s">
        <v>22</v>
      </c>
      <c r="B15" s="18">
        <f aca="true" t="shared" si="12" ref="B15:G15">STDEV(B33:B301)</f>
        <v>0.3202059569069744</v>
      </c>
      <c r="C15" s="18">
        <f t="shared" si="12"/>
        <v>0.32913131020132014</v>
      </c>
      <c r="D15" s="18">
        <f t="shared" si="12"/>
        <v>0.3026560847648061</v>
      </c>
      <c r="E15" s="18">
        <f t="shared" si="12"/>
        <v>0.2931721323617726</v>
      </c>
      <c r="F15" s="18">
        <f t="shared" si="12"/>
        <v>0.2779494809825936</v>
      </c>
      <c r="G15" s="18">
        <f t="shared" si="12"/>
        <v>0.26558800659538645</v>
      </c>
    </row>
    <row r="16" spans="1:7" ht="12.75">
      <c r="A16" s="17" t="s">
        <v>23</v>
      </c>
      <c r="B16" s="18">
        <f aca="true" t="shared" si="13" ref="B16:G16">VAR(B33:B301)</f>
        <v>0.10253185483871115</v>
      </c>
      <c r="C16" s="18">
        <f t="shared" si="13"/>
        <v>0.10832741935483763</v>
      </c>
      <c r="D16" s="18">
        <f t="shared" si="13"/>
        <v>0.09160070564516148</v>
      </c>
      <c r="E16" s="18">
        <f t="shared" si="13"/>
        <v>0.08594989919354871</v>
      </c>
      <c r="F16" s="18">
        <f t="shared" si="13"/>
        <v>0.07725591397849314</v>
      </c>
      <c r="G16" s="18">
        <f t="shared" si="13"/>
        <v>0.07053698924731104</v>
      </c>
    </row>
    <row r="17" spans="1:7" ht="12.75">
      <c r="A17" s="17" t="s">
        <v>24</v>
      </c>
      <c r="B17" s="18">
        <f aca="true" t="shared" si="14" ref="B17:G17">B15/SQRT(B11)</f>
        <v>0.056604950876312246</v>
      </c>
      <c r="C17" s="18">
        <f t="shared" si="14"/>
        <v>0.05818274533604164</v>
      </c>
      <c r="D17" s="18">
        <f t="shared" si="14"/>
        <v>0.05350254247614123</v>
      </c>
      <c r="E17" s="18">
        <f t="shared" si="14"/>
        <v>0.051826000711982366</v>
      </c>
      <c r="F17" s="18">
        <f t="shared" si="14"/>
        <v>0.04992120048006405</v>
      </c>
      <c r="G17" s="18">
        <f t="shared" si="14"/>
        <v>0.04770101413925347</v>
      </c>
    </row>
    <row r="18" spans="1:7" ht="12.75">
      <c r="A18" s="17" t="s">
        <v>25</v>
      </c>
      <c r="B18" s="18">
        <f aca="true" t="shared" si="15" ref="B18:G18">B12-B13</f>
        <v>1.29</v>
      </c>
      <c r="C18" s="18">
        <f t="shared" si="15"/>
        <v>1.2599999999999998</v>
      </c>
      <c r="D18" s="18">
        <f t="shared" si="15"/>
        <v>1.0900000000000003</v>
      </c>
      <c r="E18" s="18">
        <f t="shared" si="15"/>
        <v>1.0999999999999999</v>
      </c>
      <c r="F18" s="18">
        <f t="shared" si="15"/>
        <v>1.0699999999999998</v>
      </c>
      <c r="G18" s="18">
        <f t="shared" si="15"/>
        <v>1.02</v>
      </c>
    </row>
    <row r="24" spans="1:16" ht="12.75">
      <c r="A24" s="2"/>
      <c r="B24" s="5" t="s">
        <v>1</v>
      </c>
      <c r="C24" s="5" t="s">
        <v>2</v>
      </c>
      <c r="D24" s="5" t="s">
        <v>3</v>
      </c>
      <c r="E24" s="5" t="s">
        <v>4</v>
      </c>
      <c r="F24" s="5" t="s">
        <v>5</v>
      </c>
      <c r="G24" s="5" t="s">
        <v>6</v>
      </c>
      <c r="J24" s="10"/>
      <c r="K24" s="8" t="s">
        <v>1</v>
      </c>
      <c r="L24" s="8" t="s">
        <v>2</v>
      </c>
      <c r="M24" s="8" t="s">
        <v>3</v>
      </c>
      <c r="N24" s="8" t="s">
        <v>4</v>
      </c>
      <c r="O24" s="8" t="s">
        <v>5</v>
      </c>
      <c r="P24" s="8" t="s">
        <v>6</v>
      </c>
    </row>
    <row r="25" spans="1:16" ht="12.75">
      <c r="A25" s="2">
        <v>39365</v>
      </c>
      <c r="B25" s="3">
        <v>1.31</v>
      </c>
      <c r="C25" s="3">
        <v>1.41</v>
      </c>
      <c r="D25" s="3">
        <v>1.57</v>
      </c>
      <c r="E25" s="3">
        <v>1.99</v>
      </c>
      <c r="F25" s="3">
        <v>2.23</v>
      </c>
      <c r="G25" s="3">
        <v>2.67</v>
      </c>
      <c r="J25" s="10">
        <f>IF(A25-A26=0,"",A25)</f>
        <v>39365</v>
      </c>
      <c r="K25" s="20">
        <f>IF(B25-A19990=0,"",0-B25)</f>
        <v>-1.31</v>
      </c>
      <c r="L25" s="20">
        <f aca="true" t="shared" si="16" ref="L25:P40">IF(C25-B19990=0,"",0-C25)</f>
        <v>-1.41</v>
      </c>
      <c r="M25" s="20">
        <f t="shared" si="16"/>
        <v>-1.57</v>
      </c>
      <c r="N25" s="20">
        <f t="shared" si="16"/>
        <v>-1.99</v>
      </c>
      <c r="O25" s="20">
        <f t="shared" si="16"/>
        <v>-2.23</v>
      </c>
      <c r="P25" s="20">
        <f t="shared" si="16"/>
        <v>-2.67</v>
      </c>
    </row>
    <row r="26" spans="1:16" ht="12.75">
      <c r="A26" s="2">
        <v>39387</v>
      </c>
      <c r="B26" s="3">
        <v>1.34</v>
      </c>
      <c r="C26" s="3">
        <v>1.45</v>
      </c>
      <c r="D26" s="3">
        <v>1.61</v>
      </c>
      <c r="E26" s="3">
        <v>2.01</v>
      </c>
      <c r="F26" s="3">
        <v>2.25</v>
      </c>
      <c r="G26" s="3">
        <v>2.7</v>
      </c>
      <c r="J26" s="10">
        <f aca="true" t="shared" si="17" ref="J26:J89">IF(A26-A27=0,"",A26)</f>
        <v>39387</v>
      </c>
      <c r="K26" s="20">
        <f aca="true" t="shared" si="18" ref="K26:K89">IF(B26-A19991=0,"",0-B26)</f>
        <v>-1.34</v>
      </c>
      <c r="L26" s="20">
        <f t="shared" si="16"/>
        <v>-1.45</v>
      </c>
      <c r="M26" s="20">
        <f t="shared" si="16"/>
        <v>-1.61</v>
      </c>
      <c r="N26" s="20">
        <f t="shared" si="16"/>
        <v>-2.01</v>
      </c>
      <c r="O26" s="20">
        <f t="shared" si="16"/>
        <v>-2.25</v>
      </c>
      <c r="P26" s="20">
        <f t="shared" si="16"/>
        <v>-2.7</v>
      </c>
    </row>
    <row r="27" spans="1:16" ht="12.75">
      <c r="A27" s="2">
        <v>39394</v>
      </c>
      <c r="B27" s="3">
        <v>1.38</v>
      </c>
      <c r="C27" s="3">
        <v>1.48</v>
      </c>
      <c r="D27" s="3">
        <v>1.64</v>
      </c>
      <c r="E27" s="3">
        <v>2.04</v>
      </c>
      <c r="F27" s="3">
        <v>2.3</v>
      </c>
      <c r="G27" s="3">
        <v>2.69</v>
      </c>
      <c r="J27" s="10">
        <f t="shared" si="17"/>
        <v>39394</v>
      </c>
      <c r="K27" s="20">
        <f t="shared" si="18"/>
        <v>-1.38</v>
      </c>
      <c r="L27" s="20">
        <f t="shared" si="16"/>
        <v>-1.48</v>
      </c>
      <c r="M27" s="20">
        <f t="shared" si="16"/>
        <v>-1.64</v>
      </c>
      <c r="N27" s="20">
        <f t="shared" si="16"/>
        <v>-2.04</v>
      </c>
      <c r="O27" s="20">
        <f t="shared" si="16"/>
        <v>-2.3</v>
      </c>
      <c r="P27" s="20">
        <f t="shared" si="16"/>
        <v>-2.69</v>
      </c>
    </row>
    <row r="28" spans="1:16" ht="12.75">
      <c r="A28" s="2">
        <v>39401</v>
      </c>
      <c r="B28" s="3">
        <v>1.38</v>
      </c>
      <c r="C28" s="3">
        <v>1.49</v>
      </c>
      <c r="D28" s="3">
        <v>1.64</v>
      </c>
      <c r="E28" s="3">
        <v>2.04</v>
      </c>
      <c r="F28" s="3">
        <v>2.28</v>
      </c>
      <c r="G28" s="3">
        <v>2.68</v>
      </c>
      <c r="J28" s="10">
        <f t="shared" si="17"/>
        <v>39401</v>
      </c>
      <c r="K28" s="20">
        <f t="shared" si="18"/>
        <v>-1.38</v>
      </c>
      <c r="L28" s="20">
        <f t="shared" si="16"/>
        <v>-1.49</v>
      </c>
      <c r="M28" s="20">
        <f t="shared" si="16"/>
        <v>-1.64</v>
      </c>
      <c r="N28" s="20">
        <f t="shared" si="16"/>
        <v>-2.04</v>
      </c>
      <c r="O28" s="20">
        <f t="shared" si="16"/>
        <v>-2.28</v>
      </c>
      <c r="P28" s="20">
        <f t="shared" si="16"/>
        <v>-2.68</v>
      </c>
    </row>
    <row r="29" spans="1:16" ht="12.75">
      <c r="A29" s="2">
        <v>39408</v>
      </c>
      <c r="B29" s="3">
        <v>1.38</v>
      </c>
      <c r="C29" s="3">
        <v>1.49</v>
      </c>
      <c r="D29" s="3">
        <v>1.64</v>
      </c>
      <c r="E29" s="3">
        <v>2.03</v>
      </c>
      <c r="F29" s="3">
        <v>2.28</v>
      </c>
      <c r="G29" s="3">
        <v>2.7</v>
      </c>
      <c r="J29" s="10">
        <f t="shared" si="17"/>
        <v>39408</v>
      </c>
      <c r="K29" s="20">
        <f t="shared" si="18"/>
        <v>-1.38</v>
      </c>
      <c r="L29" s="20">
        <f t="shared" si="16"/>
        <v>-1.49</v>
      </c>
      <c r="M29" s="20">
        <f t="shared" si="16"/>
        <v>-1.64</v>
      </c>
      <c r="N29" s="20">
        <f t="shared" si="16"/>
        <v>-2.03</v>
      </c>
      <c r="O29" s="20">
        <f t="shared" si="16"/>
        <v>-2.28</v>
      </c>
      <c r="P29" s="20">
        <f t="shared" si="16"/>
        <v>-2.7</v>
      </c>
    </row>
    <row r="30" spans="1:16" ht="12.75">
      <c r="A30" s="2">
        <v>39421</v>
      </c>
      <c r="B30" s="3">
        <v>1.37</v>
      </c>
      <c r="C30" s="3">
        <v>1.48</v>
      </c>
      <c r="D30" s="3">
        <v>1.65</v>
      </c>
      <c r="E30" s="3">
        <v>2.06</v>
      </c>
      <c r="F30" s="3">
        <v>2.3</v>
      </c>
      <c r="G30" s="3">
        <v>2.68</v>
      </c>
      <c r="J30" s="10">
        <f t="shared" si="17"/>
        <v>39421</v>
      </c>
      <c r="K30" s="20">
        <f t="shared" si="18"/>
        <v>-1.37</v>
      </c>
      <c r="L30" s="20">
        <f t="shared" si="16"/>
        <v>-1.48</v>
      </c>
      <c r="M30" s="20">
        <f t="shared" si="16"/>
        <v>-1.65</v>
      </c>
      <c r="N30" s="20">
        <f t="shared" si="16"/>
        <v>-2.06</v>
      </c>
      <c r="O30" s="20">
        <f t="shared" si="16"/>
        <v>-2.3</v>
      </c>
      <c r="P30" s="20">
        <f t="shared" si="16"/>
        <v>-2.68</v>
      </c>
    </row>
    <row r="31" spans="1:16" ht="12.75">
      <c r="A31" s="2">
        <v>39429</v>
      </c>
      <c r="B31" s="3">
        <v>1.4</v>
      </c>
      <c r="C31" s="3">
        <v>1.51</v>
      </c>
      <c r="D31" s="3">
        <v>1.65</v>
      </c>
      <c r="E31" s="3">
        <v>2.04</v>
      </c>
      <c r="F31" s="3">
        <v>2.3</v>
      </c>
      <c r="G31" s="3">
        <v>2.69</v>
      </c>
      <c r="J31" s="10">
        <f t="shared" si="17"/>
        <v>39429</v>
      </c>
      <c r="K31" s="20">
        <f t="shared" si="18"/>
        <v>-1.4</v>
      </c>
      <c r="L31" s="20">
        <f t="shared" si="16"/>
        <v>-1.51</v>
      </c>
      <c r="M31" s="20">
        <f t="shared" si="16"/>
        <v>-1.65</v>
      </c>
      <c r="N31" s="20">
        <f t="shared" si="16"/>
        <v>-2.04</v>
      </c>
      <c r="O31" s="20">
        <f t="shared" si="16"/>
        <v>-2.3</v>
      </c>
      <c r="P31" s="20">
        <f t="shared" si="16"/>
        <v>-2.69</v>
      </c>
    </row>
    <row r="32" spans="1:16" ht="12.75">
      <c r="A32" s="2">
        <v>39445</v>
      </c>
      <c r="B32" s="3">
        <v>1.38</v>
      </c>
      <c r="C32" s="3">
        <v>1.48</v>
      </c>
      <c r="D32" s="3">
        <v>1.63</v>
      </c>
      <c r="E32" s="3">
        <v>2.05</v>
      </c>
      <c r="F32" s="3">
        <v>2.28</v>
      </c>
      <c r="G32" s="3">
        <v>2.67</v>
      </c>
      <c r="J32" s="10">
        <f t="shared" si="17"/>
        <v>39445</v>
      </c>
      <c r="K32" s="20">
        <f t="shared" si="18"/>
        <v>-1.38</v>
      </c>
      <c r="L32" s="20">
        <f t="shared" si="16"/>
        <v>-1.48</v>
      </c>
      <c r="M32" s="20">
        <f t="shared" si="16"/>
        <v>-1.63</v>
      </c>
      <c r="N32" s="20">
        <f t="shared" si="16"/>
        <v>-2.05</v>
      </c>
      <c r="O32" s="20">
        <f t="shared" si="16"/>
        <v>-2.28</v>
      </c>
      <c r="P32" s="20">
        <f t="shared" si="16"/>
        <v>-2.67</v>
      </c>
    </row>
    <row r="33" spans="1:16" ht="12.75">
      <c r="A33" s="2">
        <v>39451</v>
      </c>
      <c r="B33" s="3">
        <v>1.39</v>
      </c>
      <c r="C33" s="3">
        <v>1.49</v>
      </c>
      <c r="D33" s="3">
        <v>1.67</v>
      </c>
      <c r="E33" s="3">
        <v>2.08</v>
      </c>
      <c r="F33" s="3">
        <v>2.31</v>
      </c>
      <c r="G33" s="3">
        <v>2.72</v>
      </c>
      <c r="J33" s="10">
        <f t="shared" si="17"/>
        <v>39451</v>
      </c>
      <c r="K33" s="20">
        <f t="shared" si="18"/>
        <v>-1.39</v>
      </c>
      <c r="L33" s="20">
        <f t="shared" si="16"/>
        <v>-1.49</v>
      </c>
      <c r="M33" s="20">
        <f t="shared" si="16"/>
        <v>-1.67</v>
      </c>
      <c r="N33" s="20">
        <f t="shared" si="16"/>
        <v>-2.08</v>
      </c>
      <c r="O33" s="20">
        <f t="shared" si="16"/>
        <v>-2.31</v>
      </c>
      <c r="P33" s="20">
        <f t="shared" si="16"/>
        <v>-2.72</v>
      </c>
    </row>
    <row r="34" spans="1:16" ht="12.75">
      <c r="A34" s="2">
        <v>39455</v>
      </c>
      <c r="B34" s="3">
        <v>1.4</v>
      </c>
      <c r="C34" s="3">
        <v>1.53</v>
      </c>
      <c r="D34" s="3">
        <v>1.72</v>
      </c>
      <c r="E34" s="3">
        <v>2.13</v>
      </c>
      <c r="F34" s="3">
        <v>2.34</v>
      </c>
      <c r="G34" s="3">
        <v>2.76</v>
      </c>
      <c r="J34" s="10">
        <f t="shared" si="17"/>
        <v>39455</v>
      </c>
      <c r="K34" s="20">
        <f t="shared" si="18"/>
        <v>-1.4</v>
      </c>
      <c r="L34" s="20">
        <f t="shared" si="16"/>
        <v>-1.53</v>
      </c>
      <c r="M34" s="20">
        <f t="shared" si="16"/>
        <v>-1.72</v>
      </c>
      <c r="N34" s="20">
        <f t="shared" si="16"/>
        <v>-2.13</v>
      </c>
      <c r="O34" s="20">
        <f t="shared" si="16"/>
        <v>-2.34</v>
      </c>
      <c r="P34" s="20">
        <f t="shared" si="16"/>
        <v>-2.76</v>
      </c>
    </row>
    <row r="35" spans="1:16" ht="12.75">
      <c r="A35" s="2">
        <v>39458</v>
      </c>
      <c r="B35" s="3">
        <v>1.43</v>
      </c>
      <c r="C35" s="3">
        <v>1.57</v>
      </c>
      <c r="D35" s="3">
        <v>1.74</v>
      </c>
      <c r="E35" s="3">
        <v>2.12</v>
      </c>
      <c r="F35" s="3">
        <v>2.38</v>
      </c>
      <c r="G35" s="3">
        <v>2.79</v>
      </c>
      <c r="J35" s="10">
        <f t="shared" si="17"/>
        <v>39458</v>
      </c>
      <c r="K35" s="20">
        <f t="shared" si="18"/>
        <v>-1.43</v>
      </c>
      <c r="L35" s="20">
        <f t="shared" si="16"/>
        <v>-1.57</v>
      </c>
      <c r="M35" s="20">
        <f t="shared" si="16"/>
        <v>-1.74</v>
      </c>
      <c r="N35" s="20">
        <f t="shared" si="16"/>
        <v>-2.12</v>
      </c>
      <c r="O35" s="20">
        <f t="shared" si="16"/>
        <v>-2.38</v>
      </c>
      <c r="P35" s="20">
        <f t="shared" si="16"/>
        <v>-2.79</v>
      </c>
    </row>
    <row r="36" spans="1:16" ht="12.75">
      <c r="A36" s="2">
        <v>39462</v>
      </c>
      <c r="B36" s="3">
        <v>1.44</v>
      </c>
      <c r="C36" s="3">
        <v>1.55</v>
      </c>
      <c r="D36" s="3">
        <v>1.74</v>
      </c>
      <c r="E36" s="3">
        <v>2.11</v>
      </c>
      <c r="F36" s="3">
        <v>2.36</v>
      </c>
      <c r="G36" s="3">
        <v>2.76</v>
      </c>
      <c r="J36" s="10">
        <f t="shared" si="17"/>
        <v>39462</v>
      </c>
      <c r="K36" s="20">
        <f t="shared" si="18"/>
        <v>-1.44</v>
      </c>
      <c r="L36" s="20">
        <f t="shared" si="16"/>
        <v>-1.55</v>
      </c>
      <c r="M36" s="20">
        <f t="shared" si="16"/>
        <v>-1.74</v>
      </c>
      <c r="N36" s="20">
        <f t="shared" si="16"/>
        <v>-2.11</v>
      </c>
      <c r="O36" s="20">
        <f t="shared" si="16"/>
        <v>-2.36</v>
      </c>
      <c r="P36" s="20">
        <f t="shared" si="16"/>
        <v>-2.76</v>
      </c>
    </row>
    <row r="37" spans="1:16" ht="12.75">
      <c r="A37" s="2">
        <v>39469</v>
      </c>
      <c r="B37" s="3">
        <v>1.49</v>
      </c>
      <c r="C37" s="3">
        <v>1.61</v>
      </c>
      <c r="D37" s="3">
        <v>1.78</v>
      </c>
      <c r="E37" s="3">
        <v>2.14</v>
      </c>
      <c r="F37" s="3">
        <v>2.42</v>
      </c>
      <c r="G37" s="3">
        <v>2.79</v>
      </c>
      <c r="J37" s="10">
        <f t="shared" si="17"/>
        <v>39469</v>
      </c>
      <c r="K37" s="20">
        <f t="shared" si="18"/>
        <v>-1.49</v>
      </c>
      <c r="L37" s="20">
        <f t="shared" si="16"/>
        <v>-1.61</v>
      </c>
      <c r="M37" s="20">
        <f t="shared" si="16"/>
        <v>-1.78</v>
      </c>
      <c r="N37" s="20">
        <f t="shared" si="16"/>
        <v>-2.14</v>
      </c>
      <c r="O37" s="20">
        <f t="shared" si="16"/>
        <v>-2.42</v>
      </c>
      <c r="P37" s="20">
        <f t="shared" si="16"/>
        <v>-2.79</v>
      </c>
    </row>
    <row r="38" spans="1:16" ht="12.75">
      <c r="A38" s="2">
        <v>39476</v>
      </c>
      <c r="B38" s="3">
        <v>1.51</v>
      </c>
      <c r="C38" s="3">
        <v>1.63</v>
      </c>
      <c r="D38" s="3">
        <v>1.84</v>
      </c>
      <c r="E38" s="3">
        <v>2.23</v>
      </c>
      <c r="F38" s="3">
        <v>2.43</v>
      </c>
      <c r="G38" s="3">
        <v>2.84</v>
      </c>
      <c r="J38" s="10">
        <f t="shared" si="17"/>
        <v>39476</v>
      </c>
      <c r="K38" s="20">
        <f t="shared" si="18"/>
        <v>-1.51</v>
      </c>
      <c r="L38" s="20">
        <f t="shared" si="16"/>
        <v>-1.63</v>
      </c>
      <c r="M38" s="20">
        <f t="shared" si="16"/>
        <v>-1.84</v>
      </c>
      <c r="N38" s="20">
        <f t="shared" si="16"/>
        <v>-2.23</v>
      </c>
      <c r="O38" s="20">
        <f t="shared" si="16"/>
        <v>-2.43</v>
      </c>
      <c r="P38" s="20">
        <f t="shared" si="16"/>
        <v>-2.84</v>
      </c>
    </row>
    <row r="39" spans="1:16" ht="12.75">
      <c r="A39" s="2">
        <v>39492</v>
      </c>
      <c r="B39" s="3">
        <v>1.01</v>
      </c>
      <c r="C39" s="3">
        <v>1.17</v>
      </c>
      <c r="D39" s="3">
        <v>1.43</v>
      </c>
      <c r="E39" s="3">
        <v>1.92</v>
      </c>
      <c r="F39" s="3">
        <v>2.13</v>
      </c>
      <c r="G39" s="3">
        <v>2.58</v>
      </c>
      <c r="J39" s="10">
        <f t="shared" si="17"/>
        <v>39492</v>
      </c>
      <c r="K39" s="20">
        <f t="shared" si="18"/>
        <v>-1.01</v>
      </c>
      <c r="L39" s="20">
        <f t="shared" si="16"/>
        <v>-1.17</v>
      </c>
      <c r="M39" s="20">
        <f t="shared" si="16"/>
        <v>-1.43</v>
      </c>
      <c r="N39" s="20">
        <f t="shared" si="16"/>
        <v>-1.92</v>
      </c>
      <c r="O39" s="20">
        <f t="shared" si="16"/>
        <v>-2.13</v>
      </c>
      <c r="P39" s="20">
        <f t="shared" si="16"/>
        <v>-2.58</v>
      </c>
    </row>
    <row r="40" spans="1:16" ht="12.75">
      <c r="A40" s="2">
        <v>39516</v>
      </c>
      <c r="B40" s="3">
        <v>0.92</v>
      </c>
      <c r="C40" s="3">
        <v>1</v>
      </c>
      <c r="D40" s="3">
        <v>1.14</v>
      </c>
      <c r="E40" s="3">
        <v>1.52</v>
      </c>
      <c r="F40" s="3">
        <v>1.79</v>
      </c>
      <c r="G40" s="3">
        <v>2.23</v>
      </c>
      <c r="J40" s="10">
        <f t="shared" si="17"/>
        <v>39516</v>
      </c>
      <c r="K40" s="20">
        <f t="shared" si="18"/>
        <v>-0.92</v>
      </c>
      <c r="L40" s="20">
        <f t="shared" si="16"/>
        <v>-1</v>
      </c>
      <c r="M40" s="20">
        <f t="shared" si="16"/>
        <v>-1.14</v>
      </c>
      <c r="N40" s="20">
        <f t="shared" si="16"/>
        <v>-1.52</v>
      </c>
      <c r="O40" s="20">
        <f t="shared" si="16"/>
        <v>-1.79</v>
      </c>
      <c r="P40" s="20">
        <f t="shared" si="16"/>
        <v>-2.23</v>
      </c>
    </row>
    <row r="41" spans="1:16" ht="12.75">
      <c r="A41" s="2">
        <v>39521</v>
      </c>
      <c r="B41" s="3">
        <v>1.89</v>
      </c>
      <c r="C41" s="3">
        <v>1.07</v>
      </c>
      <c r="D41" s="3">
        <v>1.21</v>
      </c>
      <c r="E41" s="3">
        <v>1.58</v>
      </c>
      <c r="F41" s="3">
        <v>1.85</v>
      </c>
      <c r="G41" s="3">
        <v>2.27</v>
      </c>
      <c r="J41" s="10">
        <f t="shared" si="17"/>
        <v>39521</v>
      </c>
      <c r="K41" s="20">
        <f t="shared" si="18"/>
        <v>-1.89</v>
      </c>
      <c r="L41" s="20">
        <f aca="true" t="shared" si="19" ref="L41:L104">IF(C41-B20006=0,"",0-C41)</f>
        <v>-1.07</v>
      </c>
      <c r="M41" s="20">
        <f aca="true" t="shared" si="20" ref="M41:M104">IF(D41-C20006=0,"",0-D41)</f>
        <v>-1.21</v>
      </c>
      <c r="N41" s="20">
        <f aca="true" t="shared" si="21" ref="N41:N104">IF(E41-D20006=0,"",0-E41)</f>
        <v>-1.58</v>
      </c>
      <c r="O41" s="20">
        <f aca="true" t="shared" si="22" ref="O41:O104">IF(F41-E20006=0,"",0-F41)</f>
        <v>-1.85</v>
      </c>
      <c r="P41" s="20">
        <f aca="true" t="shared" si="23" ref="P41:P104">IF(G41-F20006=0,"",0-G41)</f>
        <v>-2.27</v>
      </c>
    </row>
    <row r="42" spans="1:16" ht="12.75">
      <c r="A42" s="2">
        <v>39566</v>
      </c>
      <c r="B42" s="3">
        <v>1.27</v>
      </c>
      <c r="C42" s="3">
        <v>1.38</v>
      </c>
      <c r="D42" s="3">
        <v>1.54</v>
      </c>
      <c r="E42" s="3">
        <v>1.95</v>
      </c>
      <c r="F42" s="3"/>
      <c r="G42" s="3"/>
      <c r="J42" s="10">
        <f t="shared" si="17"/>
        <v>39566</v>
      </c>
      <c r="K42" s="20">
        <f t="shared" si="18"/>
        <v>-1.27</v>
      </c>
      <c r="L42" s="20">
        <f t="shared" si="19"/>
        <v>-1.38</v>
      </c>
      <c r="M42" s="20">
        <f t="shared" si="20"/>
        <v>-1.54</v>
      </c>
      <c r="N42" s="20">
        <f t="shared" si="21"/>
        <v>-1.95</v>
      </c>
      <c r="O42" s="20">
        <f t="shared" si="22"/>
      </c>
      <c r="P42" s="20">
        <f t="shared" si="23"/>
      </c>
    </row>
    <row r="43" spans="1:16" ht="12.75">
      <c r="A43" s="2">
        <v>39571</v>
      </c>
      <c r="B43" s="3">
        <v>0.66</v>
      </c>
      <c r="C43" s="3">
        <v>0.83</v>
      </c>
      <c r="D43" s="3">
        <v>1.3</v>
      </c>
      <c r="E43" s="3">
        <v>1.89</v>
      </c>
      <c r="F43" s="3">
        <v>2.15</v>
      </c>
      <c r="G43" s="3">
        <v>2.52</v>
      </c>
      <c r="J43" s="10">
        <f t="shared" si="17"/>
        <v>39571</v>
      </c>
      <c r="K43" s="20">
        <f t="shared" si="18"/>
        <v>-0.66</v>
      </c>
      <c r="L43" s="20">
        <f t="shared" si="19"/>
        <v>-0.83</v>
      </c>
      <c r="M43" s="20">
        <f t="shared" si="20"/>
        <v>-1.3</v>
      </c>
      <c r="N43" s="20">
        <f t="shared" si="21"/>
        <v>-1.89</v>
      </c>
      <c r="O43" s="20">
        <f t="shared" si="22"/>
        <v>-2.15</v>
      </c>
      <c r="P43" s="20">
        <f t="shared" si="23"/>
        <v>-2.52</v>
      </c>
    </row>
    <row r="44" spans="1:16" ht="12.75">
      <c r="A44" s="2">
        <v>39595</v>
      </c>
      <c r="B44" s="3">
        <v>1.2</v>
      </c>
      <c r="C44" s="3">
        <v>1.33</v>
      </c>
      <c r="D44" s="3">
        <v>1.54</v>
      </c>
      <c r="E44" s="3">
        <v>1.96</v>
      </c>
      <c r="F44" s="3">
        <v>2.2</v>
      </c>
      <c r="G44" s="3">
        <v>2.61</v>
      </c>
      <c r="J44" s="10">
        <f t="shared" si="17"/>
        <v>39595</v>
      </c>
      <c r="K44" s="20">
        <f t="shared" si="18"/>
        <v>-1.2</v>
      </c>
      <c r="L44" s="20">
        <f t="shared" si="19"/>
        <v>-1.33</v>
      </c>
      <c r="M44" s="20">
        <f t="shared" si="20"/>
        <v>-1.54</v>
      </c>
      <c r="N44" s="20">
        <f t="shared" si="21"/>
        <v>-1.96</v>
      </c>
      <c r="O44" s="20">
        <f t="shared" si="22"/>
        <v>-2.2</v>
      </c>
      <c r="P44" s="20">
        <f t="shared" si="23"/>
        <v>-2.61</v>
      </c>
    </row>
    <row r="45" spans="1:16" ht="12.75">
      <c r="A45" s="2">
        <v>39636</v>
      </c>
      <c r="B45" s="3">
        <v>1.44</v>
      </c>
      <c r="C45" s="3">
        <v>1.6</v>
      </c>
      <c r="D45" s="3">
        <v>1.74</v>
      </c>
      <c r="E45" s="3">
        <v>2.16</v>
      </c>
      <c r="F45" s="3">
        <v>2.36</v>
      </c>
      <c r="G45" s="3">
        <v>2.76</v>
      </c>
      <c r="J45" s="10">
        <f t="shared" si="17"/>
        <v>39636</v>
      </c>
      <c r="K45" s="20">
        <f t="shared" si="18"/>
        <v>-1.44</v>
      </c>
      <c r="L45" s="20">
        <f t="shared" si="19"/>
        <v>-1.6</v>
      </c>
      <c r="M45" s="20">
        <f t="shared" si="20"/>
        <v>-1.74</v>
      </c>
      <c r="N45" s="20">
        <f t="shared" si="21"/>
        <v>-2.16</v>
      </c>
      <c r="O45" s="20">
        <f t="shared" si="22"/>
        <v>-2.36</v>
      </c>
      <c r="P45" s="20">
        <f t="shared" si="23"/>
        <v>-2.76</v>
      </c>
    </row>
    <row r="46" spans="1:16" ht="12.75">
      <c r="A46" s="2">
        <v>39680</v>
      </c>
      <c r="B46" s="3">
        <v>0.97</v>
      </c>
      <c r="C46" s="3">
        <v>1.03</v>
      </c>
      <c r="D46" s="3">
        <v>1.13</v>
      </c>
      <c r="E46" s="3">
        <v>1.51</v>
      </c>
      <c r="F46" s="3">
        <v>1.75</v>
      </c>
      <c r="G46" s="3">
        <v>2.19</v>
      </c>
      <c r="J46" s="10">
        <f t="shared" si="17"/>
        <v>39680</v>
      </c>
      <c r="K46" s="20">
        <f t="shared" si="18"/>
        <v>-0.97</v>
      </c>
      <c r="L46" s="20">
        <f t="shared" si="19"/>
        <v>-1.03</v>
      </c>
      <c r="M46" s="20">
        <f t="shared" si="20"/>
        <v>-1.13</v>
      </c>
      <c r="N46" s="20">
        <f t="shared" si="21"/>
        <v>-1.51</v>
      </c>
      <c r="O46" s="20">
        <f t="shared" si="22"/>
        <v>-1.75</v>
      </c>
      <c r="P46" s="20">
        <f t="shared" si="23"/>
        <v>-2.19</v>
      </c>
    </row>
    <row r="47" spans="1:16" ht="12.75">
      <c r="A47" s="2">
        <v>39717</v>
      </c>
      <c r="B47" s="3">
        <v>1.15</v>
      </c>
      <c r="C47" s="3">
        <v>1.24</v>
      </c>
      <c r="D47" s="3">
        <v>1.33</v>
      </c>
      <c r="E47" s="3">
        <v>1.69</v>
      </c>
      <c r="F47" s="3">
        <v>1.9</v>
      </c>
      <c r="G47" s="3">
        <v>2.31</v>
      </c>
      <c r="J47" s="10">
        <f t="shared" si="17"/>
        <v>39717</v>
      </c>
      <c r="K47" s="20">
        <f t="shared" si="18"/>
        <v>-1.15</v>
      </c>
      <c r="L47" s="20">
        <f t="shared" si="19"/>
        <v>-1.24</v>
      </c>
      <c r="M47" s="20">
        <f t="shared" si="20"/>
        <v>-1.33</v>
      </c>
      <c r="N47" s="20">
        <f t="shared" si="21"/>
        <v>-1.69</v>
      </c>
      <c r="O47" s="20">
        <f t="shared" si="22"/>
        <v>-1.9</v>
      </c>
      <c r="P47" s="20">
        <f t="shared" si="23"/>
        <v>-2.31</v>
      </c>
    </row>
    <row r="48" spans="1:16" ht="12.75">
      <c r="A48" s="2">
        <v>39764</v>
      </c>
      <c r="B48" s="3">
        <v>1.36</v>
      </c>
      <c r="C48" s="3">
        <v>1.35</v>
      </c>
      <c r="D48" s="3">
        <v>1.55</v>
      </c>
      <c r="E48" s="3">
        <v>1.92</v>
      </c>
      <c r="F48" s="3">
        <v>2.14</v>
      </c>
      <c r="G48" s="3">
        <v>2.52</v>
      </c>
      <c r="J48" s="10">
        <f t="shared" si="17"/>
        <v>39764</v>
      </c>
      <c r="K48" s="20">
        <f t="shared" si="18"/>
        <v>-1.36</v>
      </c>
      <c r="L48" s="20">
        <f t="shared" si="19"/>
        <v>-1.35</v>
      </c>
      <c r="M48" s="20">
        <f t="shared" si="20"/>
        <v>-1.55</v>
      </c>
      <c r="N48" s="20">
        <f t="shared" si="21"/>
        <v>-1.92</v>
      </c>
      <c r="O48" s="20">
        <f t="shared" si="22"/>
        <v>-2.14</v>
      </c>
      <c r="P48" s="20">
        <f t="shared" si="23"/>
        <v>-2.52</v>
      </c>
    </row>
    <row r="49" spans="1:16" ht="12.75">
      <c r="A49" s="2">
        <v>39791</v>
      </c>
      <c r="B49" s="3">
        <v>1.44</v>
      </c>
      <c r="C49" s="3">
        <v>1.55</v>
      </c>
      <c r="D49" s="3">
        <v>1.66</v>
      </c>
      <c r="E49" s="3">
        <v>2.03</v>
      </c>
      <c r="F49" s="3">
        <v>2.24</v>
      </c>
      <c r="G49" s="3">
        <v>2.63</v>
      </c>
      <c r="J49" s="10">
        <f t="shared" si="17"/>
        <v>39791</v>
      </c>
      <c r="K49" s="20">
        <f t="shared" si="18"/>
        <v>-1.44</v>
      </c>
      <c r="L49" s="20">
        <f t="shared" si="19"/>
        <v>-1.55</v>
      </c>
      <c r="M49" s="20">
        <f t="shared" si="20"/>
        <v>-1.66</v>
      </c>
      <c r="N49" s="20">
        <f t="shared" si="21"/>
        <v>-2.03</v>
      </c>
      <c r="O49" s="20">
        <f t="shared" si="22"/>
        <v>-2.24</v>
      </c>
      <c r="P49" s="20">
        <f t="shared" si="23"/>
        <v>-2.63</v>
      </c>
    </row>
    <row r="50" spans="1:16" ht="12.75">
      <c r="A50" s="2">
        <v>39826</v>
      </c>
      <c r="B50" s="3">
        <v>1.58</v>
      </c>
      <c r="C50" s="3">
        <v>1.68</v>
      </c>
      <c r="D50" s="3">
        <v>1.81</v>
      </c>
      <c r="E50" s="3">
        <v>2.18</v>
      </c>
      <c r="F50" s="3">
        <v>2.38</v>
      </c>
      <c r="G50" s="3">
        <v>2.74</v>
      </c>
      <c r="J50" s="10">
        <f t="shared" si="17"/>
        <v>39826</v>
      </c>
      <c r="K50" s="20">
        <f t="shared" si="18"/>
        <v>-1.58</v>
      </c>
      <c r="L50" s="20">
        <f t="shared" si="19"/>
        <v>-1.68</v>
      </c>
      <c r="M50" s="20">
        <f t="shared" si="20"/>
        <v>-1.81</v>
      </c>
      <c r="N50" s="20">
        <f t="shared" si="21"/>
        <v>-2.18</v>
      </c>
      <c r="O50" s="20">
        <f t="shared" si="22"/>
        <v>-2.38</v>
      </c>
      <c r="P50" s="20">
        <f t="shared" si="23"/>
        <v>-2.74</v>
      </c>
    </row>
    <row r="51" spans="1:16" ht="12.75">
      <c r="A51" s="2">
        <v>39861</v>
      </c>
      <c r="B51" s="3">
        <v>1.58</v>
      </c>
      <c r="C51" s="3">
        <v>1.7</v>
      </c>
      <c r="D51" s="3">
        <v>1.83</v>
      </c>
      <c r="E51" s="3">
        <v>2.21</v>
      </c>
      <c r="F51" s="3">
        <v>2.41</v>
      </c>
      <c r="G51" s="3">
        <v>2.8</v>
      </c>
      <c r="J51" s="10">
        <f t="shared" si="17"/>
        <v>39861</v>
      </c>
      <c r="K51" s="20">
        <f t="shared" si="18"/>
        <v>-1.58</v>
      </c>
      <c r="L51" s="20">
        <f t="shared" si="19"/>
        <v>-1.7</v>
      </c>
      <c r="M51" s="20">
        <f t="shared" si="20"/>
        <v>-1.83</v>
      </c>
      <c r="N51" s="20">
        <f t="shared" si="21"/>
        <v>-2.21</v>
      </c>
      <c r="O51" s="20">
        <f t="shared" si="22"/>
        <v>-2.41</v>
      </c>
      <c r="P51" s="20">
        <f t="shared" si="23"/>
        <v>-2.8</v>
      </c>
    </row>
    <row r="52" spans="1:16" ht="12.75">
      <c r="A52" s="2">
        <v>39892</v>
      </c>
      <c r="B52" s="3">
        <v>1.7</v>
      </c>
      <c r="C52" s="3">
        <v>1.82</v>
      </c>
      <c r="D52" s="3">
        <v>1.94</v>
      </c>
      <c r="E52" s="3">
        <v>2.33</v>
      </c>
      <c r="F52" s="3">
        <v>2.52</v>
      </c>
      <c r="G52" s="3">
        <v>2.89</v>
      </c>
      <c r="J52" s="10">
        <f t="shared" si="17"/>
        <v>39892</v>
      </c>
      <c r="K52" s="20">
        <f t="shared" si="18"/>
        <v>-1.7</v>
      </c>
      <c r="L52" s="20">
        <f t="shared" si="19"/>
        <v>-1.82</v>
      </c>
      <c r="M52" s="20">
        <f t="shared" si="20"/>
        <v>-1.94</v>
      </c>
      <c r="N52" s="20">
        <f t="shared" si="21"/>
        <v>-2.33</v>
      </c>
      <c r="O52" s="20">
        <f t="shared" si="22"/>
        <v>-2.52</v>
      </c>
      <c r="P52" s="20">
        <f t="shared" si="23"/>
        <v>-2.89</v>
      </c>
    </row>
    <row r="53" spans="1:16" ht="12.75">
      <c r="A53" s="2">
        <v>39924</v>
      </c>
      <c r="B53" s="3">
        <v>1.79</v>
      </c>
      <c r="C53" s="3">
        <v>1.92</v>
      </c>
      <c r="D53" s="3">
        <v>2.05</v>
      </c>
      <c r="E53" s="3">
        <v>2.42</v>
      </c>
      <c r="F53" s="3">
        <v>2.62</v>
      </c>
      <c r="G53" s="3">
        <v>2.99</v>
      </c>
      <c r="J53" s="10">
        <f t="shared" si="17"/>
        <v>39924</v>
      </c>
      <c r="K53" s="20">
        <f t="shared" si="18"/>
        <v>-1.79</v>
      </c>
      <c r="L53" s="20">
        <f t="shared" si="19"/>
        <v>-1.92</v>
      </c>
      <c r="M53" s="20">
        <f t="shared" si="20"/>
        <v>-2.05</v>
      </c>
      <c r="N53" s="20">
        <f t="shared" si="21"/>
        <v>-2.42</v>
      </c>
      <c r="O53" s="20">
        <f t="shared" si="22"/>
        <v>-2.62</v>
      </c>
      <c r="P53" s="20">
        <f t="shared" si="23"/>
        <v>-2.99</v>
      </c>
    </row>
    <row r="54" spans="1:17" ht="12.75">
      <c r="A54" s="2">
        <v>39972</v>
      </c>
      <c r="B54" s="3">
        <v>1.9</v>
      </c>
      <c r="C54" s="3">
        <v>2.03</v>
      </c>
      <c r="D54" s="3">
        <v>2.17</v>
      </c>
      <c r="E54" s="3">
        <v>2.55</v>
      </c>
      <c r="F54" s="3">
        <v>2.74</v>
      </c>
      <c r="G54" s="3">
        <v>3.1</v>
      </c>
      <c r="H54" s="6"/>
      <c r="J54" s="10">
        <f t="shared" si="17"/>
        <v>39972</v>
      </c>
      <c r="K54" s="20">
        <f t="shared" si="18"/>
        <v>-1.9</v>
      </c>
      <c r="L54" s="20">
        <f t="shared" si="19"/>
        <v>-2.03</v>
      </c>
      <c r="M54" s="20">
        <f t="shared" si="20"/>
        <v>-2.17</v>
      </c>
      <c r="N54" s="20">
        <f t="shared" si="21"/>
        <v>-2.55</v>
      </c>
      <c r="O54" s="20">
        <f t="shared" si="22"/>
        <v>-2.74</v>
      </c>
      <c r="P54" s="20">
        <f t="shared" si="23"/>
        <v>-3.1</v>
      </c>
      <c r="Q54" s="6"/>
    </row>
    <row r="55" spans="1:17" ht="12.75">
      <c r="A55" s="2">
        <v>39993</v>
      </c>
      <c r="B55" s="3">
        <v>1.83</v>
      </c>
      <c r="C55" s="3">
        <v>1.95</v>
      </c>
      <c r="D55" s="3">
        <v>2.1</v>
      </c>
      <c r="E55" s="3">
        <v>2.48</v>
      </c>
      <c r="F55" s="3">
        <v>2.67</v>
      </c>
      <c r="G55" s="3">
        <v>3.03</v>
      </c>
      <c r="H55" s="6"/>
      <c r="J55" s="10">
        <f t="shared" si="17"/>
        <v>39993</v>
      </c>
      <c r="K55" s="20">
        <f t="shared" si="18"/>
        <v>-1.83</v>
      </c>
      <c r="L55" s="20">
        <f t="shared" si="19"/>
        <v>-1.95</v>
      </c>
      <c r="M55" s="20">
        <f t="shared" si="20"/>
        <v>-2.1</v>
      </c>
      <c r="N55" s="20">
        <f t="shared" si="21"/>
        <v>-2.48</v>
      </c>
      <c r="O55" s="20">
        <f t="shared" si="22"/>
        <v>-2.67</v>
      </c>
      <c r="P55" s="20">
        <f t="shared" si="23"/>
        <v>-3.03</v>
      </c>
      <c r="Q55" s="6"/>
    </row>
    <row r="56" spans="1:17" ht="12.75">
      <c r="A56" s="2">
        <v>40020</v>
      </c>
      <c r="B56" s="3">
        <v>1.26</v>
      </c>
      <c r="C56" s="3">
        <v>1.39</v>
      </c>
      <c r="D56" s="3">
        <v>1.57</v>
      </c>
      <c r="E56" s="3">
        <v>2.11</v>
      </c>
      <c r="F56" s="3">
        <v>2.36</v>
      </c>
      <c r="G56" s="3">
        <v>2.74</v>
      </c>
      <c r="H56" s="6"/>
      <c r="J56" s="10">
        <f t="shared" si="17"/>
        <v>40020</v>
      </c>
      <c r="K56" s="20">
        <f t="shared" si="18"/>
        <v>-1.26</v>
      </c>
      <c r="L56" s="20">
        <f t="shared" si="19"/>
        <v>-1.39</v>
      </c>
      <c r="M56" s="20">
        <f t="shared" si="20"/>
        <v>-1.57</v>
      </c>
      <c r="N56" s="20">
        <f t="shared" si="21"/>
        <v>-2.11</v>
      </c>
      <c r="O56" s="20">
        <f t="shared" si="22"/>
        <v>-2.36</v>
      </c>
      <c r="P56" s="20">
        <f t="shared" si="23"/>
        <v>-2.74</v>
      </c>
      <c r="Q56" s="6"/>
    </row>
    <row r="57" spans="1:17" ht="12.75">
      <c r="A57" s="2">
        <v>40051</v>
      </c>
      <c r="B57" s="3">
        <v>1.27</v>
      </c>
      <c r="C57" s="3">
        <v>1.39</v>
      </c>
      <c r="D57" s="3">
        <v>1.53</v>
      </c>
      <c r="E57" s="3">
        <v>1.93</v>
      </c>
      <c r="F57" s="3">
        <v>2.16</v>
      </c>
      <c r="G57" s="3">
        <v>2.55</v>
      </c>
      <c r="H57" s="6"/>
      <c r="J57" s="10">
        <f t="shared" si="17"/>
        <v>40051</v>
      </c>
      <c r="K57" s="20">
        <f t="shared" si="18"/>
        <v>-1.27</v>
      </c>
      <c r="L57" s="20">
        <f t="shared" si="19"/>
        <v>-1.39</v>
      </c>
      <c r="M57" s="20">
        <f t="shared" si="20"/>
        <v>-1.53</v>
      </c>
      <c r="N57" s="20">
        <f t="shared" si="21"/>
        <v>-1.93</v>
      </c>
      <c r="O57" s="20">
        <f t="shared" si="22"/>
        <v>-2.16</v>
      </c>
      <c r="P57" s="20">
        <f t="shared" si="23"/>
        <v>-2.55</v>
      </c>
      <c r="Q57" s="6"/>
    </row>
    <row r="58" spans="1:17" ht="12.75">
      <c r="A58" s="2">
        <v>40095</v>
      </c>
      <c r="B58" s="3">
        <v>1.47</v>
      </c>
      <c r="C58" s="3">
        <v>1.51</v>
      </c>
      <c r="D58" s="3">
        <v>1.72</v>
      </c>
      <c r="E58" s="3">
        <v>2.11</v>
      </c>
      <c r="F58" s="3">
        <v>2.31</v>
      </c>
      <c r="G58" s="3">
        <v>2.71</v>
      </c>
      <c r="H58" s="6"/>
      <c r="J58" s="10">
        <f t="shared" si="17"/>
        <v>40095</v>
      </c>
      <c r="K58" s="20">
        <f t="shared" si="18"/>
        <v>-1.47</v>
      </c>
      <c r="L58" s="20">
        <f t="shared" si="19"/>
        <v>-1.51</v>
      </c>
      <c r="M58" s="20">
        <f t="shared" si="20"/>
        <v>-1.72</v>
      </c>
      <c r="N58" s="20">
        <f t="shared" si="21"/>
        <v>-2.11</v>
      </c>
      <c r="O58" s="20">
        <f t="shared" si="22"/>
        <v>-2.31</v>
      </c>
      <c r="P58" s="20">
        <f t="shared" si="23"/>
        <v>-2.71</v>
      </c>
      <c r="Q58" s="6"/>
    </row>
    <row r="59" spans="1:17" ht="12.75">
      <c r="A59" s="2">
        <v>40121</v>
      </c>
      <c r="B59" s="3">
        <v>1.58</v>
      </c>
      <c r="C59" s="3">
        <v>1.69</v>
      </c>
      <c r="D59" s="3">
        <v>1.82</v>
      </c>
      <c r="E59" s="3">
        <v>2.21</v>
      </c>
      <c r="F59" s="3">
        <v>2.42</v>
      </c>
      <c r="G59" s="3">
        <v>2.81</v>
      </c>
      <c r="H59" s="6"/>
      <c r="J59" s="10">
        <f t="shared" si="17"/>
        <v>40121</v>
      </c>
      <c r="K59" s="20">
        <f t="shared" si="18"/>
        <v>-1.58</v>
      </c>
      <c r="L59" s="20">
        <f t="shared" si="19"/>
        <v>-1.69</v>
      </c>
      <c r="M59" s="20">
        <f t="shared" si="20"/>
        <v>-1.82</v>
      </c>
      <c r="N59" s="20">
        <f t="shared" si="21"/>
        <v>-2.21</v>
      </c>
      <c r="O59" s="20">
        <f t="shared" si="22"/>
        <v>-2.42</v>
      </c>
      <c r="P59" s="20">
        <f t="shared" si="23"/>
        <v>-2.81</v>
      </c>
      <c r="Q59" s="6"/>
    </row>
    <row r="60" spans="1:17" ht="12.75">
      <c r="A60" s="2">
        <v>40151</v>
      </c>
      <c r="B60" s="3">
        <v>1.66</v>
      </c>
      <c r="C60" s="3">
        <v>1.8</v>
      </c>
      <c r="D60" s="3">
        <v>1.92</v>
      </c>
      <c r="E60" s="3">
        <v>2.33</v>
      </c>
      <c r="F60" s="3">
        <v>2.53</v>
      </c>
      <c r="G60" s="3">
        <v>2.93</v>
      </c>
      <c r="H60" s="6"/>
      <c r="J60" s="10">
        <f t="shared" si="17"/>
        <v>40151</v>
      </c>
      <c r="K60" s="20">
        <f t="shared" si="18"/>
        <v>-1.66</v>
      </c>
      <c r="L60" s="20">
        <f t="shared" si="19"/>
        <v>-1.8</v>
      </c>
      <c r="M60" s="20">
        <f t="shared" si="20"/>
        <v>-1.92</v>
      </c>
      <c r="N60" s="20">
        <f t="shared" si="21"/>
        <v>-2.33</v>
      </c>
      <c r="O60" s="20">
        <f t="shared" si="22"/>
        <v>-2.53</v>
      </c>
      <c r="P60" s="20">
        <f t="shared" si="23"/>
        <v>-2.93</v>
      </c>
      <c r="Q60" s="6"/>
    </row>
    <row r="61" spans="1:17" ht="12.75">
      <c r="A61" s="2">
        <v>40199</v>
      </c>
      <c r="B61" s="3">
        <v>1.8</v>
      </c>
      <c r="C61" s="3">
        <v>1.93</v>
      </c>
      <c r="D61" s="3">
        <v>2.05</v>
      </c>
      <c r="E61" s="3">
        <v>2.45</v>
      </c>
      <c r="F61" s="3">
        <v>2.66</v>
      </c>
      <c r="G61" s="3">
        <v>3.01</v>
      </c>
      <c r="H61" s="6"/>
      <c r="J61" s="10">
        <f t="shared" si="17"/>
        <v>40199</v>
      </c>
      <c r="K61" s="20">
        <f t="shared" si="18"/>
        <v>-1.8</v>
      </c>
      <c r="L61" s="20">
        <f t="shared" si="19"/>
        <v>-1.93</v>
      </c>
      <c r="M61" s="20">
        <f t="shared" si="20"/>
        <v>-2.05</v>
      </c>
      <c r="N61" s="20">
        <f t="shared" si="21"/>
        <v>-2.45</v>
      </c>
      <c r="O61" s="20">
        <f t="shared" si="22"/>
        <v>-2.66</v>
      </c>
      <c r="P61" s="20">
        <f t="shared" si="23"/>
        <v>-3.01</v>
      </c>
      <c r="Q61" s="6"/>
    </row>
    <row r="62" spans="1:17" ht="12.75">
      <c r="A62" s="2">
        <v>40230</v>
      </c>
      <c r="B62" s="3">
        <v>1.87</v>
      </c>
      <c r="C62" s="3">
        <v>1.99</v>
      </c>
      <c r="D62" s="3">
        <v>2.12</v>
      </c>
      <c r="E62" s="3">
        <v>2.5</v>
      </c>
      <c r="F62" s="3">
        <v>2.62</v>
      </c>
      <c r="G62" s="3">
        <v>3.1</v>
      </c>
      <c r="H62" s="6"/>
      <c r="J62" s="10">
        <f t="shared" si="17"/>
        <v>40230</v>
      </c>
      <c r="K62" s="20">
        <f t="shared" si="18"/>
        <v>-1.87</v>
      </c>
      <c r="L62" s="20">
        <f t="shared" si="19"/>
        <v>-1.99</v>
      </c>
      <c r="M62" s="20">
        <f t="shared" si="20"/>
        <v>-2.12</v>
      </c>
      <c r="N62" s="20">
        <f t="shared" si="21"/>
        <v>-2.5</v>
      </c>
      <c r="O62" s="20">
        <f t="shared" si="22"/>
        <v>-2.62</v>
      </c>
      <c r="P62" s="20">
        <f t="shared" si="23"/>
        <v>-3.1</v>
      </c>
      <c r="Q62" s="6"/>
    </row>
    <row r="63" spans="1:17" ht="12.75">
      <c r="A63" s="2">
        <v>40258</v>
      </c>
      <c r="B63" s="3">
        <v>1.93</v>
      </c>
      <c r="C63" s="3">
        <v>2.06</v>
      </c>
      <c r="D63" s="3">
        <v>2.18</v>
      </c>
      <c r="E63" s="3">
        <v>2.57</v>
      </c>
      <c r="F63" s="3">
        <v>2.78</v>
      </c>
      <c r="G63" s="3">
        <v>3.16</v>
      </c>
      <c r="H63" s="6"/>
      <c r="J63" s="10">
        <f t="shared" si="17"/>
        <v>40258</v>
      </c>
      <c r="K63" s="20">
        <f t="shared" si="18"/>
        <v>-1.93</v>
      </c>
      <c r="L63" s="20">
        <f t="shared" si="19"/>
        <v>-2.06</v>
      </c>
      <c r="M63" s="20">
        <f t="shared" si="20"/>
        <v>-2.18</v>
      </c>
      <c r="N63" s="20">
        <f t="shared" si="21"/>
        <v>-2.57</v>
      </c>
      <c r="O63" s="20">
        <f t="shared" si="22"/>
        <v>-2.78</v>
      </c>
      <c r="P63" s="20">
        <f t="shared" si="23"/>
        <v>-3.16</v>
      </c>
      <c r="Q63" s="6"/>
    </row>
    <row r="64" spans="1:17" ht="12.75">
      <c r="A64" s="2">
        <v>40292</v>
      </c>
      <c r="B64" s="3">
        <v>1.95</v>
      </c>
      <c r="C64" s="3">
        <v>2.09</v>
      </c>
      <c r="D64" s="3">
        <v>2.22</v>
      </c>
      <c r="E64" s="3">
        <v>2.61</v>
      </c>
      <c r="F64" s="3">
        <v>2.82</v>
      </c>
      <c r="G64" s="3">
        <v>3.21</v>
      </c>
      <c r="H64" s="6"/>
      <c r="J64" s="10">
        <f t="shared" si="17"/>
        <v>40292</v>
      </c>
      <c r="K64" s="20">
        <f t="shared" si="18"/>
        <v>-1.95</v>
      </c>
      <c r="L64" s="20">
        <f t="shared" si="19"/>
        <v>-2.09</v>
      </c>
      <c r="M64" s="20">
        <f t="shared" si="20"/>
        <v>-2.22</v>
      </c>
      <c r="N64" s="20">
        <f t="shared" si="21"/>
        <v>-2.61</v>
      </c>
      <c r="O64" s="20">
        <f t="shared" si="22"/>
        <v>-2.82</v>
      </c>
      <c r="P64" s="20">
        <f t="shared" si="23"/>
        <v>-3.21</v>
      </c>
      <c r="Q64" s="6"/>
    </row>
    <row r="65" spans="1:17" ht="12.75">
      <c r="A65" s="2"/>
      <c r="B65" s="3"/>
      <c r="C65" s="3"/>
      <c r="D65" s="3"/>
      <c r="E65" s="3"/>
      <c r="F65" s="3"/>
      <c r="G65" s="3"/>
      <c r="H65" s="6"/>
      <c r="J65" s="10">
        <f t="shared" si="17"/>
      </c>
      <c r="K65" s="20">
        <f t="shared" si="18"/>
      </c>
      <c r="L65" s="20">
        <f t="shared" si="19"/>
      </c>
      <c r="M65" s="20">
        <f t="shared" si="20"/>
      </c>
      <c r="N65" s="20">
        <f t="shared" si="21"/>
      </c>
      <c r="O65" s="20">
        <f t="shared" si="22"/>
      </c>
      <c r="P65" s="20">
        <f t="shared" si="23"/>
      </c>
      <c r="Q65" s="6"/>
    </row>
    <row r="66" spans="1:17" ht="12.75">
      <c r="A66" s="2"/>
      <c r="B66" s="3"/>
      <c r="C66" s="3"/>
      <c r="D66" s="3"/>
      <c r="E66" s="3"/>
      <c r="F66" s="3"/>
      <c r="G66" s="3"/>
      <c r="H66" s="6"/>
      <c r="J66" s="10">
        <f t="shared" si="17"/>
      </c>
      <c r="K66" s="20">
        <f t="shared" si="18"/>
      </c>
      <c r="L66" s="20">
        <f t="shared" si="19"/>
      </c>
      <c r="M66" s="20">
        <f t="shared" si="20"/>
      </c>
      <c r="N66" s="20">
        <f t="shared" si="21"/>
      </c>
      <c r="O66" s="20">
        <f t="shared" si="22"/>
      </c>
      <c r="P66" s="20">
        <f t="shared" si="23"/>
      </c>
      <c r="Q66" s="6"/>
    </row>
    <row r="67" spans="1:17" ht="12.75">
      <c r="A67" s="2"/>
      <c r="B67" s="3"/>
      <c r="C67" s="3"/>
      <c r="D67" s="3"/>
      <c r="E67" s="3"/>
      <c r="F67" s="3"/>
      <c r="G67" s="3"/>
      <c r="H67" s="6"/>
      <c r="J67" s="10">
        <f t="shared" si="17"/>
      </c>
      <c r="K67" s="20">
        <f t="shared" si="18"/>
      </c>
      <c r="L67" s="20">
        <f t="shared" si="19"/>
      </c>
      <c r="M67" s="20">
        <f t="shared" si="20"/>
      </c>
      <c r="N67" s="20">
        <f t="shared" si="21"/>
      </c>
      <c r="O67" s="20">
        <f t="shared" si="22"/>
      </c>
      <c r="P67" s="20">
        <f t="shared" si="23"/>
      </c>
      <c r="Q67" s="6"/>
    </row>
    <row r="68" spans="1:17" ht="12.75">
      <c r="A68" s="2"/>
      <c r="B68" s="3"/>
      <c r="C68" s="3"/>
      <c r="D68" s="3"/>
      <c r="E68" s="3"/>
      <c r="F68" s="3"/>
      <c r="G68" s="3"/>
      <c r="H68" s="6"/>
      <c r="J68" s="10">
        <f t="shared" si="17"/>
      </c>
      <c r="K68" s="20">
        <f t="shared" si="18"/>
      </c>
      <c r="L68" s="20">
        <f t="shared" si="19"/>
      </c>
      <c r="M68" s="20">
        <f t="shared" si="20"/>
      </c>
      <c r="N68" s="20">
        <f t="shared" si="21"/>
      </c>
      <c r="O68" s="20">
        <f t="shared" si="22"/>
      </c>
      <c r="P68" s="20">
        <f t="shared" si="23"/>
      </c>
      <c r="Q68" s="6"/>
    </row>
    <row r="69" spans="1:17" ht="12.75">
      <c r="A69" s="2"/>
      <c r="B69" s="3"/>
      <c r="C69" s="3"/>
      <c r="D69" s="3"/>
      <c r="E69" s="3"/>
      <c r="F69" s="3"/>
      <c r="G69" s="3"/>
      <c r="H69" s="6"/>
      <c r="J69" s="10">
        <f t="shared" si="17"/>
      </c>
      <c r="K69" s="20">
        <f t="shared" si="18"/>
      </c>
      <c r="L69" s="20">
        <f t="shared" si="19"/>
      </c>
      <c r="M69" s="20">
        <f t="shared" si="20"/>
      </c>
      <c r="N69" s="20">
        <f t="shared" si="21"/>
      </c>
      <c r="O69" s="20">
        <f t="shared" si="22"/>
      </c>
      <c r="P69" s="20">
        <f t="shared" si="23"/>
      </c>
      <c r="Q69" s="6"/>
    </row>
    <row r="70" spans="1:17" ht="12.75">
      <c r="A70" s="2"/>
      <c r="B70" s="3"/>
      <c r="C70" s="3"/>
      <c r="D70" s="3"/>
      <c r="E70" s="3"/>
      <c r="F70" s="3"/>
      <c r="G70" s="3"/>
      <c r="H70" s="6"/>
      <c r="J70" s="10">
        <f t="shared" si="17"/>
      </c>
      <c r="K70" s="20">
        <f t="shared" si="18"/>
      </c>
      <c r="L70" s="20">
        <f t="shared" si="19"/>
      </c>
      <c r="M70" s="20">
        <f t="shared" si="20"/>
      </c>
      <c r="N70" s="20">
        <f t="shared" si="21"/>
      </c>
      <c r="O70" s="20">
        <f t="shared" si="22"/>
      </c>
      <c r="P70" s="20">
        <f t="shared" si="23"/>
      </c>
      <c r="Q70" s="6"/>
    </row>
    <row r="71" spans="1:17" ht="12.75">
      <c r="A71" s="2"/>
      <c r="B71" s="3"/>
      <c r="C71" s="3"/>
      <c r="D71" s="3"/>
      <c r="E71" s="3"/>
      <c r="F71" s="3"/>
      <c r="G71" s="3"/>
      <c r="H71" s="6"/>
      <c r="J71" s="10">
        <f t="shared" si="17"/>
      </c>
      <c r="K71" s="20">
        <f t="shared" si="18"/>
      </c>
      <c r="L71" s="20">
        <f t="shared" si="19"/>
      </c>
      <c r="M71" s="20">
        <f t="shared" si="20"/>
      </c>
      <c r="N71" s="20">
        <f t="shared" si="21"/>
      </c>
      <c r="O71" s="20">
        <f t="shared" si="22"/>
      </c>
      <c r="P71" s="20">
        <f t="shared" si="23"/>
      </c>
      <c r="Q71" s="6"/>
    </row>
    <row r="72" spans="1:17" ht="12.75">
      <c r="A72" s="2"/>
      <c r="B72" s="3"/>
      <c r="C72" s="3"/>
      <c r="D72" s="3"/>
      <c r="E72" s="3"/>
      <c r="F72" s="3"/>
      <c r="G72" s="3"/>
      <c r="H72" s="6"/>
      <c r="J72" s="10">
        <f t="shared" si="17"/>
      </c>
      <c r="K72" s="20">
        <f t="shared" si="18"/>
      </c>
      <c r="L72" s="20">
        <f t="shared" si="19"/>
      </c>
      <c r="M72" s="20">
        <f t="shared" si="20"/>
      </c>
      <c r="N72" s="20">
        <f t="shared" si="21"/>
      </c>
      <c r="O72" s="20">
        <f t="shared" si="22"/>
      </c>
      <c r="P72" s="20">
        <f t="shared" si="23"/>
      </c>
      <c r="Q72" s="6"/>
    </row>
    <row r="73" spans="1:17" ht="12.75">
      <c r="A73" s="2"/>
      <c r="B73" s="3"/>
      <c r="C73" s="3"/>
      <c r="D73" s="3"/>
      <c r="E73" s="3"/>
      <c r="F73" s="3"/>
      <c r="G73" s="3"/>
      <c r="H73" s="6"/>
      <c r="J73" s="10">
        <f t="shared" si="17"/>
      </c>
      <c r="K73" s="20">
        <f t="shared" si="18"/>
      </c>
      <c r="L73" s="20">
        <f t="shared" si="19"/>
      </c>
      <c r="M73" s="20">
        <f t="shared" si="20"/>
      </c>
      <c r="N73" s="20">
        <f t="shared" si="21"/>
      </c>
      <c r="O73" s="20">
        <f t="shared" si="22"/>
      </c>
      <c r="P73" s="20">
        <f t="shared" si="23"/>
      </c>
      <c r="Q73" s="6"/>
    </row>
    <row r="74" spans="1:17" ht="12.75">
      <c r="A74" s="2"/>
      <c r="B74" s="3"/>
      <c r="C74" s="3"/>
      <c r="D74" s="3"/>
      <c r="E74" s="3"/>
      <c r="F74" s="3"/>
      <c r="G74" s="3"/>
      <c r="H74" s="6"/>
      <c r="J74" s="10">
        <f t="shared" si="17"/>
      </c>
      <c r="K74" s="20">
        <f t="shared" si="18"/>
      </c>
      <c r="L74" s="20">
        <f t="shared" si="19"/>
      </c>
      <c r="M74" s="20">
        <f t="shared" si="20"/>
      </c>
      <c r="N74" s="20">
        <f t="shared" si="21"/>
      </c>
      <c r="O74" s="20">
        <f t="shared" si="22"/>
      </c>
      <c r="P74" s="20">
        <f t="shared" si="23"/>
      </c>
      <c r="Q74" s="6"/>
    </row>
    <row r="75" spans="1:17" ht="12.75">
      <c r="A75" s="2"/>
      <c r="B75" s="3"/>
      <c r="C75" s="3"/>
      <c r="D75" s="3"/>
      <c r="E75" s="3"/>
      <c r="F75" s="3"/>
      <c r="G75" s="3"/>
      <c r="H75" s="6"/>
      <c r="J75" s="10">
        <f t="shared" si="17"/>
      </c>
      <c r="K75" s="20">
        <f t="shared" si="18"/>
      </c>
      <c r="L75" s="20">
        <f t="shared" si="19"/>
      </c>
      <c r="M75" s="20">
        <f t="shared" si="20"/>
      </c>
      <c r="N75" s="20">
        <f t="shared" si="21"/>
      </c>
      <c r="O75" s="20">
        <f t="shared" si="22"/>
      </c>
      <c r="P75" s="20">
        <f t="shared" si="23"/>
      </c>
      <c r="Q75" s="6"/>
    </row>
    <row r="76" spans="1:17" ht="12.75">
      <c r="A76" s="2"/>
      <c r="B76" s="3"/>
      <c r="C76" s="3"/>
      <c r="D76" s="3"/>
      <c r="E76" s="3"/>
      <c r="F76" s="3"/>
      <c r="G76" s="3"/>
      <c r="H76" s="6"/>
      <c r="J76" s="10">
        <f t="shared" si="17"/>
      </c>
      <c r="K76" s="20">
        <f t="shared" si="18"/>
      </c>
      <c r="L76" s="20">
        <f t="shared" si="19"/>
      </c>
      <c r="M76" s="20">
        <f t="shared" si="20"/>
      </c>
      <c r="N76" s="20">
        <f t="shared" si="21"/>
      </c>
      <c r="O76" s="20">
        <f t="shared" si="22"/>
      </c>
      <c r="P76" s="20">
        <f t="shared" si="23"/>
      </c>
      <c r="Q76" s="6"/>
    </row>
    <row r="77" spans="1:17" ht="12.75">
      <c r="A77" s="2"/>
      <c r="B77" s="3"/>
      <c r="C77" s="3"/>
      <c r="D77" s="3"/>
      <c r="E77" s="3"/>
      <c r="F77" s="3"/>
      <c r="G77" s="3"/>
      <c r="H77" s="6"/>
      <c r="J77" s="10">
        <f t="shared" si="17"/>
      </c>
      <c r="K77" s="20">
        <f t="shared" si="18"/>
      </c>
      <c r="L77" s="20">
        <f t="shared" si="19"/>
      </c>
      <c r="M77" s="20">
        <f t="shared" si="20"/>
      </c>
      <c r="N77" s="20">
        <f t="shared" si="21"/>
      </c>
      <c r="O77" s="20">
        <f t="shared" si="22"/>
      </c>
      <c r="P77" s="20">
        <f t="shared" si="23"/>
      </c>
      <c r="Q77" s="6"/>
    </row>
    <row r="78" spans="1:17" ht="12.75">
      <c r="A78" s="2"/>
      <c r="B78" s="3"/>
      <c r="C78" s="3"/>
      <c r="D78" s="3"/>
      <c r="E78" s="3"/>
      <c r="F78" s="3"/>
      <c r="G78" s="3"/>
      <c r="H78" s="6"/>
      <c r="J78" s="10">
        <f t="shared" si="17"/>
      </c>
      <c r="K78" s="20">
        <f t="shared" si="18"/>
      </c>
      <c r="L78" s="20">
        <f t="shared" si="19"/>
      </c>
      <c r="M78" s="20">
        <f t="shared" si="20"/>
      </c>
      <c r="N78" s="20">
        <f t="shared" si="21"/>
      </c>
      <c r="O78" s="20">
        <f t="shared" si="22"/>
      </c>
      <c r="P78" s="20">
        <f t="shared" si="23"/>
      </c>
      <c r="Q78" s="6"/>
    </row>
    <row r="79" spans="1:17" ht="12.75">
      <c r="A79" s="2"/>
      <c r="B79" s="3"/>
      <c r="C79" s="3"/>
      <c r="D79" s="3"/>
      <c r="E79" s="3"/>
      <c r="F79" s="3"/>
      <c r="G79" s="3"/>
      <c r="H79" s="6"/>
      <c r="J79" s="10">
        <f t="shared" si="17"/>
      </c>
      <c r="K79" s="20">
        <f t="shared" si="18"/>
      </c>
      <c r="L79" s="20">
        <f t="shared" si="19"/>
      </c>
      <c r="M79" s="20">
        <f t="shared" si="20"/>
      </c>
      <c r="N79" s="20">
        <f t="shared" si="21"/>
      </c>
      <c r="O79" s="20">
        <f t="shared" si="22"/>
      </c>
      <c r="P79" s="20">
        <f t="shared" si="23"/>
      </c>
      <c r="Q79" s="6"/>
    </row>
    <row r="80" spans="1:17" ht="12.75">
      <c r="A80" s="2"/>
      <c r="B80" s="3"/>
      <c r="C80" s="3"/>
      <c r="D80" s="3"/>
      <c r="E80" s="3"/>
      <c r="F80" s="3"/>
      <c r="G80" s="3"/>
      <c r="H80" s="6"/>
      <c r="J80" s="10">
        <f t="shared" si="17"/>
      </c>
      <c r="K80" s="20">
        <f t="shared" si="18"/>
      </c>
      <c r="L80" s="20">
        <f t="shared" si="19"/>
      </c>
      <c r="M80" s="20">
        <f t="shared" si="20"/>
      </c>
      <c r="N80" s="20">
        <f t="shared" si="21"/>
      </c>
      <c r="O80" s="20">
        <f t="shared" si="22"/>
      </c>
      <c r="P80" s="20">
        <f t="shared" si="23"/>
      </c>
      <c r="Q80" s="6"/>
    </row>
    <row r="81" spans="1:17" ht="12.75">
      <c r="A81" s="2"/>
      <c r="B81" s="3"/>
      <c r="C81" s="3"/>
      <c r="D81" s="3"/>
      <c r="E81" s="3"/>
      <c r="F81" s="3"/>
      <c r="G81" s="3"/>
      <c r="H81" s="6"/>
      <c r="J81" s="10">
        <f t="shared" si="17"/>
      </c>
      <c r="K81" s="20">
        <f t="shared" si="18"/>
      </c>
      <c r="L81" s="20">
        <f t="shared" si="19"/>
      </c>
      <c r="M81" s="20">
        <f t="shared" si="20"/>
      </c>
      <c r="N81" s="20">
        <f t="shared" si="21"/>
      </c>
      <c r="O81" s="20">
        <f t="shared" si="22"/>
      </c>
      <c r="P81" s="20">
        <f t="shared" si="23"/>
      </c>
      <c r="Q81" s="6"/>
    </row>
    <row r="82" spans="1:17" ht="12.75">
      <c r="A82" s="2"/>
      <c r="B82" s="3"/>
      <c r="C82" s="3"/>
      <c r="D82" s="3"/>
      <c r="E82" s="3"/>
      <c r="F82" s="3"/>
      <c r="G82" s="3"/>
      <c r="H82" s="6"/>
      <c r="J82" s="10">
        <f t="shared" si="17"/>
      </c>
      <c r="K82" s="20">
        <f t="shared" si="18"/>
      </c>
      <c r="L82" s="20">
        <f t="shared" si="19"/>
      </c>
      <c r="M82" s="20">
        <f t="shared" si="20"/>
      </c>
      <c r="N82" s="20">
        <f t="shared" si="21"/>
      </c>
      <c r="O82" s="20">
        <f t="shared" si="22"/>
      </c>
      <c r="P82" s="20">
        <f t="shared" si="23"/>
      </c>
      <c r="Q82" s="6"/>
    </row>
    <row r="83" spans="1:17" ht="12.75">
      <c r="A83" s="2"/>
      <c r="B83" s="3"/>
      <c r="C83" s="3"/>
      <c r="D83" s="3"/>
      <c r="E83" s="3"/>
      <c r="F83" s="3"/>
      <c r="G83" s="3"/>
      <c r="H83" s="6"/>
      <c r="J83" s="10">
        <f t="shared" si="17"/>
      </c>
      <c r="K83" s="20">
        <f t="shared" si="18"/>
      </c>
      <c r="L83" s="20">
        <f t="shared" si="19"/>
      </c>
      <c r="M83" s="20">
        <f t="shared" si="20"/>
      </c>
      <c r="N83" s="20">
        <f t="shared" si="21"/>
      </c>
      <c r="O83" s="20">
        <f t="shared" si="22"/>
      </c>
      <c r="P83" s="20">
        <f t="shared" si="23"/>
      </c>
      <c r="Q83" s="6"/>
    </row>
    <row r="84" spans="1:17" ht="12.75">
      <c r="A84" s="2"/>
      <c r="B84" s="6"/>
      <c r="C84" s="6"/>
      <c r="D84" s="6"/>
      <c r="E84" s="6"/>
      <c r="F84" s="6"/>
      <c r="G84" s="6"/>
      <c r="H84" s="6"/>
      <c r="J84" s="10">
        <f t="shared" si="17"/>
      </c>
      <c r="K84" s="20">
        <f t="shared" si="18"/>
      </c>
      <c r="L84" s="20">
        <f t="shared" si="19"/>
      </c>
      <c r="M84" s="20">
        <f t="shared" si="20"/>
      </c>
      <c r="N84" s="20">
        <f t="shared" si="21"/>
      </c>
      <c r="O84" s="20">
        <f t="shared" si="22"/>
      </c>
      <c r="P84" s="20">
        <f t="shared" si="23"/>
      </c>
      <c r="Q84" s="6"/>
    </row>
    <row r="85" spans="1:17" ht="12.75">
      <c r="A85" s="2"/>
      <c r="B85" s="6"/>
      <c r="C85" s="6"/>
      <c r="D85" s="6"/>
      <c r="E85" s="6"/>
      <c r="F85" s="6"/>
      <c r="G85" s="6"/>
      <c r="H85" s="6"/>
      <c r="J85" s="10">
        <f t="shared" si="17"/>
      </c>
      <c r="K85" s="20">
        <f t="shared" si="18"/>
      </c>
      <c r="L85" s="20">
        <f t="shared" si="19"/>
      </c>
      <c r="M85" s="20">
        <f t="shared" si="20"/>
      </c>
      <c r="N85" s="20">
        <f t="shared" si="21"/>
      </c>
      <c r="O85" s="20">
        <f t="shared" si="22"/>
      </c>
      <c r="P85" s="20">
        <f t="shared" si="23"/>
      </c>
      <c r="Q85" s="6"/>
    </row>
    <row r="86" spans="1:17" ht="12.75">
      <c r="A86" s="2"/>
      <c r="B86" s="6"/>
      <c r="C86" s="6"/>
      <c r="D86" s="6"/>
      <c r="E86" s="6"/>
      <c r="F86" s="6"/>
      <c r="G86" s="6"/>
      <c r="H86" s="6"/>
      <c r="J86" s="10">
        <f t="shared" si="17"/>
      </c>
      <c r="K86" s="20">
        <f t="shared" si="18"/>
      </c>
      <c r="L86" s="20">
        <f t="shared" si="19"/>
      </c>
      <c r="M86" s="20">
        <f t="shared" si="20"/>
      </c>
      <c r="N86" s="20">
        <f t="shared" si="21"/>
      </c>
      <c r="O86" s="20">
        <f t="shared" si="22"/>
      </c>
      <c r="P86" s="20">
        <f t="shared" si="23"/>
      </c>
      <c r="Q86" s="6"/>
    </row>
    <row r="87" spans="1:17" ht="12.75">
      <c r="A87" s="2"/>
      <c r="B87" s="6"/>
      <c r="C87" s="6"/>
      <c r="D87" s="6"/>
      <c r="E87" s="6"/>
      <c r="F87" s="6"/>
      <c r="G87" s="6"/>
      <c r="H87" s="6"/>
      <c r="J87" s="10">
        <f t="shared" si="17"/>
      </c>
      <c r="K87" s="20">
        <f t="shared" si="18"/>
      </c>
      <c r="L87" s="20">
        <f t="shared" si="19"/>
      </c>
      <c r="M87" s="20">
        <f t="shared" si="20"/>
      </c>
      <c r="N87" s="20">
        <f t="shared" si="21"/>
      </c>
      <c r="O87" s="20">
        <f t="shared" si="22"/>
      </c>
      <c r="P87" s="20">
        <f t="shared" si="23"/>
      </c>
      <c r="Q87" s="6"/>
    </row>
    <row r="88" spans="1:17" ht="12.75">
      <c r="A88" s="2"/>
      <c r="B88" s="6"/>
      <c r="C88" s="6"/>
      <c r="D88" s="6"/>
      <c r="E88" s="6"/>
      <c r="F88" s="6"/>
      <c r="G88" s="6"/>
      <c r="H88" s="6"/>
      <c r="J88" s="10">
        <f t="shared" si="17"/>
      </c>
      <c r="K88" s="20">
        <f t="shared" si="18"/>
      </c>
      <c r="L88" s="20">
        <f t="shared" si="19"/>
      </c>
      <c r="M88" s="20">
        <f t="shared" si="20"/>
      </c>
      <c r="N88" s="20">
        <f t="shared" si="21"/>
      </c>
      <c r="O88" s="20">
        <f t="shared" si="22"/>
      </c>
      <c r="P88" s="20">
        <f t="shared" si="23"/>
      </c>
      <c r="Q88" s="6"/>
    </row>
    <row r="89" spans="1:16" ht="12.75">
      <c r="A89" s="2"/>
      <c r="J89" s="10">
        <f t="shared" si="17"/>
      </c>
      <c r="K89" s="20">
        <f t="shared" si="18"/>
      </c>
      <c r="L89" s="20">
        <f t="shared" si="19"/>
      </c>
      <c r="M89" s="20">
        <f t="shared" si="20"/>
      </c>
      <c r="N89" s="20">
        <f t="shared" si="21"/>
      </c>
      <c r="O89" s="20">
        <f t="shared" si="22"/>
      </c>
      <c r="P89" s="20">
        <f t="shared" si="23"/>
      </c>
    </row>
    <row r="90" spans="1:16" ht="12.75">
      <c r="A90" s="2"/>
      <c r="J90" s="10">
        <f aca="true" t="shared" si="24" ref="J90:J153">IF(A90-A91=0,"",A90)</f>
      </c>
      <c r="K90" s="20">
        <f aca="true" t="shared" si="25" ref="K90:K153">IF(B90-A20055=0,"",0-B90)</f>
      </c>
      <c r="L90" s="20">
        <f t="shared" si="19"/>
      </c>
      <c r="M90" s="20">
        <f t="shared" si="20"/>
      </c>
      <c r="N90" s="20">
        <f t="shared" si="21"/>
      </c>
      <c r="O90" s="20">
        <f t="shared" si="22"/>
      </c>
      <c r="P90" s="20">
        <f t="shared" si="23"/>
      </c>
    </row>
    <row r="91" spans="1:16" ht="12.75">
      <c r="A91" s="2"/>
      <c r="J91" s="10">
        <f t="shared" si="24"/>
      </c>
      <c r="K91" s="20">
        <f t="shared" si="25"/>
      </c>
      <c r="L91" s="20">
        <f t="shared" si="19"/>
      </c>
      <c r="M91" s="20">
        <f t="shared" si="20"/>
      </c>
      <c r="N91" s="20">
        <f t="shared" si="21"/>
      </c>
      <c r="O91" s="20">
        <f t="shared" si="22"/>
      </c>
      <c r="P91" s="20">
        <f t="shared" si="23"/>
      </c>
    </row>
    <row r="92" spans="1:16" ht="12.75">
      <c r="A92" s="2"/>
      <c r="J92" s="10">
        <f t="shared" si="24"/>
      </c>
      <c r="K92" s="20">
        <f t="shared" si="25"/>
      </c>
      <c r="L92" s="20">
        <f t="shared" si="19"/>
      </c>
      <c r="M92" s="20">
        <f t="shared" si="20"/>
      </c>
      <c r="N92" s="20">
        <f t="shared" si="21"/>
      </c>
      <c r="O92" s="20">
        <f t="shared" si="22"/>
      </c>
      <c r="P92" s="20">
        <f t="shared" si="23"/>
      </c>
    </row>
    <row r="93" spans="1:16" ht="12.75">
      <c r="A93" s="2"/>
      <c r="J93" s="10">
        <f t="shared" si="24"/>
      </c>
      <c r="K93" s="20">
        <f t="shared" si="25"/>
      </c>
      <c r="L93" s="20">
        <f t="shared" si="19"/>
      </c>
      <c r="M93" s="20">
        <f t="shared" si="20"/>
      </c>
      <c r="N93" s="20">
        <f t="shared" si="21"/>
      </c>
      <c r="O93" s="20">
        <f t="shared" si="22"/>
      </c>
      <c r="P93" s="20">
        <f t="shared" si="23"/>
      </c>
    </row>
    <row r="94" spans="1:16" ht="12.75">
      <c r="A94" s="2"/>
      <c r="J94" s="10">
        <f t="shared" si="24"/>
      </c>
      <c r="K94" s="20">
        <f t="shared" si="25"/>
      </c>
      <c r="L94" s="20">
        <f t="shared" si="19"/>
      </c>
      <c r="M94" s="20">
        <f t="shared" si="20"/>
      </c>
      <c r="N94" s="20">
        <f t="shared" si="21"/>
      </c>
      <c r="O94" s="20">
        <f t="shared" si="22"/>
      </c>
      <c r="P94" s="20">
        <f t="shared" si="23"/>
      </c>
    </row>
    <row r="95" spans="1:16" ht="12.75">
      <c r="A95" s="2"/>
      <c r="J95" s="10">
        <f t="shared" si="24"/>
      </c>
      <c r="K95" s="20">
        <f t="shared" si="25"/>
      </c>
      <c r="L95" s="20">
        <f t="shared" si="19"/>
      </c>
      <c r="M95" s="20">
        <f t="shared" si="20"/>
      </c>
      <c r="N95" s="20">
        <f t="shared" si="21"/>
      </c>
      <c r="O95" s="20">
        <f t="shared" si="22"/>
      </c>
      <c r="P95" s="20">
        <f t="shared" si="23"/>
      </c>
    </row>
    <row r="96" spans="1:16" ht="12.75">
      <c r="A96" s="2"/>
      <c r="J96" s="10">
        <f t="shared" si="24"/>
      </c>
      <c r="K96" s="11">
        <f t="shared" si="25"/>
      </c>
      <c r="L96" s="11">
        <f t="shared" si="19"/>
      </c>
      <c r="M96" s="11">
        <f t="shared" si="20"/>
      </c>
      <c r="N96" s="11">
        <f t="shared" si="21"/>
      </c>
      <c r="O96" s="11">
        <f t="shared" si="22"/>
      </c>
      <c r="P96" s="11">
        <f t="shared" si="23"/>
      </c>
    </row>
    <row r="97" spans="1:16" ht="12.75">
      <c r="A97" s="2"/>
      <c r="J97" s="10">
        <f t="shared" si="24"/>
      </c>
      <c r="K97" s="11">
        <f t="shared" si="25"/>
      </c>
      <c r="L97" s="11">
        <f t="shared" si="19"/>
      </c>
      <c r="M97" s="11">
        <f t="shared" si="20"/>
      </c>
      <c r="N97" s="11">
        <f t="shared" si="21"/>
      </c>
      <c r="O97" s="11">
        <f t="shared" si="22"/>
      </c>
      <c r="P97" s="11">
        <f t="shared" si="23"/>
      </c>
    </row>
    <row r="98" spans="1:16" ht="12.75">
      <c r="A98" s="2"/>
      <c r="J98" s="10">
        <f t="shared" si="24"/>
      </c>
      <c r="K98" s="11">
        <f t="shared" si="25"/>
      </c>
      <c r="L98" s="11">
        <f t="shared" si="19"/>
      </c>
      <c r="M98" s="11">
        <f t="shared" si="20"/>
      </c>
      <c r="N98" s="11">
        <f t="shared" si="21"/>
      </c>
      <c r="O98" s="11">
        <f t="shared" si="22"/>
      </c>
      <c r="P98" s="11">
        <f t="shared" si="23"/>
      </c>
    </row>
    <row r="99" spans="1:16" ht="12.75">
      <c r="A99" s="2"/>
      <c r="J99" s="10">
        <f t="shared" si="24"/>
      </c>
      <c r="K99" s="11">
        <f t="shared" si="25"/>
      </c>
      <c r="L99" s="11">
        <f t="shared" si="19"/>
      </c>
      <c r="M99" s="11">
        <f t="shared" si="20"/>
      </c>
      <c r="N99" s="11">
        <f t="shared" si="21"/>
      </c>
      <c r="O99" s="11">
        <f t="shared" si="22"/>
      </c>
      <c r="P99" s="11">
        <f t="shared" si="23"/>
      </c>
    </row>
    <row r="100" spans="1:16" ht="12.75">
      <c r="A100" s="2"/>
      <c r="J100" s="10">
        <f t="shared" si="24"/>
      </c>
      <c r="K100" s="11">
        <f t="shared" si="25"/>
      </c>
      <c r="L100" s="11">
        <f t="shared" si="19"/>
      </c>
      <c r="M100" s="11">
        <f t="shared" si="20"/>
      </c>
      <c r="N100" s="11">
        <f t="shared" si="21"/>
      </c>
      <c r="O100" s="11">
        <f t="shared" si="22"/>
      </c>
      <c r="P100" s="11">
        <f t="shared" si="23"/>
      </c>
    </row>
    <row r="101" spans="1:16" ht="12.75">
      <c r="A101" s="2"/>
      <c r="J101" s="10">
        <f t="shared" si="24"/>
      </c>
      <c r="K101" s="11">
        <f t="shared" si="25"/>
      </c>
      <c r="L101" s="11">
        <f t="shared" si="19"/>
      </c>
      <c r="M101" s="11">
        <f t="shared" si="20"/>
      </c>
      <c r="N101" s="11">
        <f t="shared" si="21"/>
      </c>
      <c r="O101" s="11">
        <f t="shared" si="22"/>
      </c>
      <c r="P101" s="11">
        <f t="shared" si="23"/>
      </c>
    </row>
    <row r="102" spans="1:16" ht="12.75">
      <c r="A102" s="2"/>
      <c r="J102" s="10">
        <f t="shared" si="24"/>
      </c>
      <c r="K102" s="11">
        <f t="shared" si="25"/>
      </c>
      <c r="L102" s="11">
        <f t="shared" si="19"/>
      </c>
      <c r="M102" s="11">
        <f t="shared" si="20"/>
      </c>
      <c r="N102" s="11">
        <f t="shared" si="21"/>
      </c>
      <c r="O102" s="11">
        <f t="shared" si="22"/>
      </c>
      <c r="P102" s="11">
        <f t="shared" si="23"/>
      </c>
    </row>
    <row r="103" spans="1:16" ht="12.75">
      <c r="A103" s="2"/>
      <c r="J103" s="10">
        <f t="shared" si="24"/>
      </c>
      <c r="K103" s="11">
        <f t="shared" si="25"/>
      </c>
      <c r="L103" s="11">
        <f t="shared" si="19"/>
      </c>
      <c r="M103" s="11">
        <f t="shared" si="20"/>
      </c>
      <c r="N103" s="11">
        <f t="shared" si="21"/>
      </c>
      <c r="O103" s="11">
        <f t="shared" si="22"/>
      </c>
      <c r="P103" s="11">
        <f t="shared" si="23"/>
      </c>
    </row>
    <row r="104" spans="1:16" ht="12.75">
      <c r="A104" s="2"/>
      <c r="J104" s="10">
        <f t="shared" si="24"/>
      </c>
      <c r="K104" s="11">
        <f t="shared" si="25"/>
      </c>
      <c r="L104" s="11">
        <f t="shared" si="19"/>
      </c>
      <c r="M104" s="11">
        <f t="shared" si="20"/>
      </c>
      <c r="N104" s="11">
        <f t="shared" si="21"/>
      </c>
      <c r="O104" s="11">
        <f t="shared" si="22"/>
      </c>
      <c r="P104" s="11">
        <f t="shared" si="23"/>
      </c>
    </row>
    <row r="105" spans="1:16" ht="12.75">
      <c r="A105" s="2"/>
      <c r="J105" s="10">
        <f t="shared" si="24"/>
      </c>
      <c r="K105" s="11">
        <f t="shared" si="25"/>
      </c>
      <c r="L105" s="11">
        <f aca="true" t="shared" si="26" ref="L105:L168">IF(C105-B20070=0,"",0-C105)</f>
      </c>
      <c r="M105" s="11">
        <f aca="true" t="shared" si="27" ref="M105:M168">IF(D105-C20070=0,"",0-D105)</f>
      </c>
      <c r="N105" s="11">
        <f aca="true" t="shared" si="28" ref="N105:N168">IF(E105-D20070=0,"",0-E105)</f>
      </c>
      <c r="O105" s="11">
        <f aca="true" t="shared" si="29" ref="O105:O168">IF(F105-E20070=0,"",0-F105)</f>
      </c>
      <c r="P105" s="11">
        <f aca="true" t="shared" si="30" ref="P105:P168">IF(G105-F20070=0,"",0-G105)</f>
      </c>
    </row>
    <row r="106" spans="1:16" ht="12.75">
      <c r="A106" s="2"/>
      <c r="J106" s="10">
        <f t="shared" si="24"/>
      </c>
      <c r="K106" s="11">
        <f t="shared" si="25"/>
      </c>
      <c r="L106" s="11">
        <f t="shared" si="26"/>
      </c>
      <c r="M106" s="11">
        <f t="shared" si="27"/>
      </c>
      <c r="N106" s="11">
        <f t="shared" si="28"/>
      </c>
      <c r="O106" s="11">
        <f t="shared" si="29"/>
      </c>
      <c r="P106" s="11">
        <f t="shared" si="30"/>
      </c>
    </row>
    <row r="107" spans="1:16" ht="12.75">
      <c r="A107" s="2"/>
      <c r="J107" s="10">
        <f t="shared" si="24"/>
      </c>
      <c r="K107" s="11">
        <f t="shared" si="25"/>
      </c>
      <c r="L107" s="11">
        <f t="shared" si="26"/>
      </c>
      <c r="M107" s="11">
        <f t="shared" si="27"/>
      </c>
      <c r="N107" s="11">
        <f t="shared" si="28"/>
      </c>
      <c r="O107" s="11">
        <f t="shared" si="29"/>
      </c>
      <c r="P107" s="11">
        <f t="shared" si="30"/>
      </c>
    </row>
    <row r="108" spans="1:16" ht="12.75">
      <c r="A108" s="2"/>
      <c r="J108" s="10">
        <f t="shared" si="24"/>
      </c>
      <c r="K108" s="11">
        <f t="shared" si="25"/>
      </c>
      <c r="L108" s="11">
        <f t="shared" si="26"/>
      </c>
      <c r="M108" s="11">
        <f t="shared" si="27"/>
      </c>
      <c r="N108" s="11">
        <f t="shared" si="28"/>
      </c>
      <c r="O108" s="11">
        <f t="shared" si="29"/>
      </c>
      <c r="P108" s="11">
        <f t="shared" si="30"/>
      </c>
    </row>
    <row r="109" spans="1:16" ht="12.75">
      <c r="A109" s="2"/>
      <c r="J109" s="10">
        <f t="shared" si="24"/>
      </c>
      <c r="K109" s="11">
        <f t="shared" si="25"/>
      </c>
      <c r="L109" s="11">
        <f t="shared" si="26"/>
      </c>
      <c r="M109" s="11">
        <f t="shared" si="27"/>
      </c>
      <c r="N109" s="11">
        <f t="shared" si="28"/>
      </c>
      <c r="O109" s="11">
        <f t="shared" si="29"/>
      </c>
      <c r="P109" s="11">
        <f t="shared" si="30"/>
      </c>
    </row>
    <row r="110" spans="1:16" ht="12.75">
      <c r="A110" s="2"/>
      <c r="J110" s="10">
        <f t="shared" si="24"/>
      </c>
      <c r="K110" s="11">
        <f t="shared" si="25"/>
      </c>
      <c r="L110" s="11">
        <f t="shared" si="26"/>
      </c>
      <c r="M110" s="11">
        <f t="shared" si="27"/>
      </c>
      <c r="N110" s="11">
        <f t="shared" si="28"/>
      </c>
      <c r="O110" s="11">
        <f t="shared" si="29"/>
      </c>
      <c r="P110" s="11">
        <f t="shared" si="30"/>
      </c>
    </row>
    <row r="111" spans="1:16" ht="12.75">
      <c r="A111" s="2"/>
      <c r="J111" s="10">
        <f t="shared" si="24"/>
      </c>
      <c r="K111" s="11">
        <f t="shared" si="25"/>
      </c>
      <c r="L111" s="11">
        <f t="shared" si="26"/>
      </c>
      <c r="M111" s="11">
        <f t="shared" si="27"/>
      </c>
      <c r="N111" s="11">
        <f t="shared" si="28"/>
      </c>
      <c r="O111" s="11">
        <f t="shared" si="29"/>
      </c>
      <c r="P111" s="11">
        <f t="shared" si="30"/>
      </c>
    </row>
    <row r="112" spans="1:16" ht="12.75">
      <c r="A112" s="2"/>
      <c r="J112" s="10">
        <f t="shared" si="24"/>
      </c>
      <c r="K112" s="11">
        <f t="shared" si="25"/>
      </c>
      <c r="L112" s="11">
        <f t="shared" si="26"/>
      </c>
      <c r="M112" s="11">
        <f t="shared" si="27"/>
      </c>
      <c r="N112" s="11">
        <f t="shared" si="28"/>
      </c>
      <c r="O112" s="11">
        <f t="shared" si="29"/>
      </c>
      <c r="P112" s="11">
        <f t="shared" si="30"/>
      </c>
    </row>
    <row r="113" spans="1:16" ht="12.75">
      <c r="A113" s="2"/>
      <c r="J113" s="10">
        <f t="shared" si="24"/>
      </c>
      <c r="K113" s="11">
        <f t="shared" si="25"/>
      </c>
      <c r="L113" s="11">
        <f t="shared" si="26"/>
      </c>
      <c r="M113" s="11">
        <f t="shared" si="27"/>
      </c>
      <c r="N113" s="11">
        <f t="shared" si="28"/>
      </c>
      <c r="O113" s="11">
        <f t="shared" si="29"/>
      </c>
      <c r="P113" s="11">
        <f t="shared" si="30"/>
      </c>
    </row>
    <row r="114" spans="1:16" ht="12.75">
      <c r="A114" s="2"/>
      <c r="J114" s="10">
        <f t="shared" si="24"/>
      </c>
      <c r="K114" s="11">
        <f t="shared" si="25"/>
      </c>
      <c r="L114" s="11">
        <f t="shared" si="26"/>
      </c>
      <c r="M114" s="11">
        <f t="shared" si="27"/>
      </c>
      <c r="N114" s="11">
        <f t="shared" si="28"/>
      </c>
      <c r="O114" s="11">
        <f t="shared" si="29"/>
      </c>
      <c r="P114" s="11">
        <f t="shared" si="30"/>
      </c>
    </row>
    <row r="115" spans="1:16" ht="12.75">
      <c r="A115" s="2"/>
      <c r="J115" s="10">
        <f t="shared" si="24"/>
      </c>
      <c r="K115" s="11">
        <f t="shared" si="25"/>
      </c>
      <c r="L115" s="11">
        <f t="shared" si="26"/>
      </c>
      <c r="M115" s="11">
        <f t="shared" si="27"/>
      </c>
      <c r="N115" s="11">
        <f t="shared" si="28"/>
      </c>
      <c r="O115" s="11">
        <f t="shared" si="29"/>
      </c>
      <c r="P115" s="11">
        <f t="shared" si="30"/>
      </c>
    </row>
    <row r="116" spans="1:16" ht="12.75">
      <c r="A116" s="2"/>
      <c r="J116" s="10">
        <f t="shared" si="24"/>
      </c>
      <c r="K116" s="11">
        <f t="shared" si="25"/>
      </c>
      <c r="L116" s="11">
        <f t="shared" si="26"/>
      </c>
      <c r="M116" s="11">
        <f t="shared" si="27"/>
      </c>
      <c r="N116" s="11">
        <f t="shared" si="28"/>
      </c>
      <c r="O116" s="11">
        <f t="shared" si="29"/>
      </c>
      <c r="P116" s="11">
        <f t="shared" si="30"/>
      </c>
    </row>
    <row r="117" spans="1:16" ht="12.75">
      <c r="A117" s="2"/>
      <c r="J117" s="10">
        <f t="shared" si="24"/>
      </c>
      <c r="K117" s="11">
        <f t="shared" si="25"/>
      </c>
      <c r="L117" s="11">
        <f t="shared" si="26"/>
      </c>
      <c r="M117" s="11">
        <f t="shared" si="27"/>
      </c>
      <c r="N117" s="11">
        <f t="shared" si="28"/>
      </c>
      <c r="O117" s="11">
        <f t="shared" si="29"/>
      </c>
      <c r="P117" s="11">
        <f t="shared" si="30"/>
      </c>
    </row>
    <row r="118" spans="1:16" ht="12.75">
      <c r="A118" s="2"/>
      <c r="J118" s="10">
        <f t="shared" si="24"/>
      </c>
      <c r="K118" s="11">
        <f t="shared" si="25"/>
      </c>
      <c r="L118" s="11">
        <f t="shared" si="26"/>
      </c>
      <c r="M118" s="11">
        <f t="shared" si="27"/>
      </c>
      <c r="N118" s="11">
        <f t="shared" si="28"/>
      </c>
      <c r="O118" s="11">
        <f t="shared" si="29"/>
      </c>
      <c r="P118" s="11">
        <f t="shared" si="30"/>
      </c>
    </row>
    <row r="119" spans="1:16" ht="12.75">
      <c r="A119" s="2"/>
      <c r="J119" s="10">
        <f t="shared" si="24"/>
      </c>
      <c r="K119" s="11">
        <f t="shared" si="25"/>
      </c>
      <c r="L119" s="11">
        <f t="shared" si="26"/>
      </c>
      <c r="M119" s="11">
        <f t="shared" si="27"/>
      </c>
      <c r="N119" s="11">
        <f t="shared" si="28"/>
      </c>
      <c r="O119" s="11">
        <f t="shared" si="29"/>
      </c>
      <c r="P119" s="11">
        <f t="shared" si="30"/>
      </c>
    </row>
    <row r="120" spans="1:16" ht="12.75">
      <c r="A120" s="2"/>
      <c r="J120" s="10">
        <f t="shared" si="24"/>
      </c>
      <c r="K120" s="11">
        <f t="shared" si="25"/>
      </c>
      <c r="L120" s="11">
        <f t="shared" si="26"/>
      </c>
      <c r="M120" s="11">
        <f t="shared" si="27"/>
      </c>
      <c r="N120" s="11">
        <f t="shared" si="28"/>
      </c>
      <c r="O120" s="11">
        <f t="shared" si="29"/>
      </c>
      <c r="P120" s="11">
        <f t="shared" si="30"/>
      </c>
    </row>
    <row r="121" spans="1:16" ht="12.75">
      <c r="A121" s="2"/>
      <c r="J121" s="10">
        <f t="shared" si="24"/>
      </c>
      <c r="K121" s="11">
        <f t="shared" si="25"/>
      </c>
      <c r="L121" s="11">
        <f t="shared" si="26"/>
      </c>
      <c r="M121" s="11">
        <f t="shared" si="27"/>
      </c>
      <c r="N121" s="11">
        <f t="shared" si="28"/>
      </c>
      <c r="O121" s="11">
        <f t="shared" si="29"/>
      </c>
      <c r="P121" s="11">
        <f t="shared" si="30"/>
      </c>
    </row>
    <row r="122" spans="1:16" ht="12.75">
      <c r="A122" s="2"/>
      <c r="J122" s="10">
        <f t="shared" si="24"/>
      </c>
      <c r="K122" s="11">
        <f t="shared" si="25"/>
      </c>
      <c r="L122" s="11">
        <f t="shared" si="26"/>
      </c>
      <c r="M122" s="11">
        <f t="shared" si="27"/>
      </c>
      <c r="N122" s="11">
        <f t="shared" si="28"/>
      </c>
      <c r="O122" s="11">
        <f t="shared" si="29"/>
      </c>
      <c r="P122" s="11">
        <f t="shared" si="30"/>
      </c>
    </row>
    <row r="123" spans="1:16" ht="12.75">
      <c r="A123" s="2"/>
      <c r="J123" s="10">
        <f t="shared" si="24"/>
      </c>
      <c r="K123" s="11">
        <f t="shared" si="25"/>
      </c>
      <c r="L123" s="11">
        <f t="shared" si="26"/>
      </c>
      <c r="M123" s="11">
        <f t="shared" si="27"/>
      </c>
      <c r="N123" s="11">
        <f t="shared" si="28"/>
      </c>
      <c r="O123" s="11">
        <f t="shared" si="29"/>
      </c>
      <c r="P123" s="11">
        <f t="shared" si="30"/>
      </c>
    </row>
    <row r="124" spans="1:16" ht="12.75">
      <c r="A124" s="2"/>
      <c r="J124" s="10">
        <f t="shared" si="24"/>
      </c>
      <c r="K124" s="11">
        <f t="shared" si="25"/>
      </c>
      <c r="L124" s="11">
        <f t="shared" si="26"/>
      </c>
      <c r="M124" s="11">
        <f t="shared" si="27"/>
      </c>
      <c r="N124" s="11">
        <f t="shared" si="28"/>
      </c>
      <c r="O124" s="11">
        <f t="shared" si="29"/>
      </c>
      <c r="P124" s="11">
        <f t="shared" si="30"/>
      </c>
    </row>
    <row r="125" spans="1:16" ht="12.75">
      <c r="A125" s="2"/>
      <c r="J125" s="10">
        <f t="shared" si="24"/>
      </c>
      <c r="K125" s="11">
        <f t="shared" si="25"/>
      </c>
      <c r="L125" s="11">
        <f t="shared" si="26"/>
      </c>
      <c r="M125" s="11">
        <f t="shared" si="27"/>
      </c>
      <c r="N125" s="11">
        <f t="shared" si="28"/>
      </c>
      <c r="O125" s="11">
        <f t="shared" si="29"/>
      </c>
      <c r="P125" s="11">
        <f t="shared" si="30"/>
      </c>
    </row>
    <row r="126" spans="1:16" ht="12.75">
      <c r="A126" s="2"/>
      <c r="J126" s="10">
        <f t="shared" si="24"/>
      </c>
      <c r="K126" s="11">
        <f t="shared" si="25"/>
      </c>
      <c r="L126" s="11">
        <f t="shared" si="26"/>
      </c>
      <c r="M126" s="11">
        <f t="shared" si="27"/>
      </c>
      <c r="N126" s="11">
        <f t="shared" si="28"/>
      </c>
      <c r="O126" s="11">
        <f t="shared" si="29"/>
      </c>
      <c r="P126" s="11">
        <f t="shared" si="30"/>
      </c>
    </row>
    <row r="127" spans="1:16" ht="12.75">
      <c r="A127" s="2"/>
      <c r="J127" s="10">
        <f t="shared" si="24"/>
      </c>
      <c r="K127" s="11">
        <f t="shared" si="25"/>
      </c>
      <c r="L127" s="11">
        <f t="shared" si="26"/>
      </c>
      <c r="M127" s="11">
        <f t="shared" si="27"/>
      </c>
      <c r="N127" s="11">
        <f t="shared" si="28"/>
      </c>
      <c r="O127" s="11">
        <f t="shared" si="29"/>
      </c>
      <c r="P127" s="11">
        <f t="shared" si="30"/>
      </c>
    </row>
    <row r="128" spans="1:16" ht="12.75">
      <c r="A128" s="2"/>
      <c r="J128" s="10">
        <f t="shared" si="24"/>
      </c>
      <c r="K128" s="11">
        <f t="shared" si="25"/>
      </c>
      <c r="L128" s="11">
        <f t="shared" si="26"/>
      </c>
      <c r="M128" s="11">
        <f t="shared" si="27"/>
      </c>
      <c r="N128" s="11">
        <f t="shared" si="28"/>
      </c>
      <c r="O128" s="11">
        <f t="shared" si="29"/>
      </c>
      <c r="P128" s="11">
        <f t="shared" si="30"/>
      </c>
    </row>
    <row r="129" spans="1:16" ht="12.75">
      <c r="A129" s="2"/>
      <c r="J129" s="10">
        <f t="shared" si="24"/>
      </c>
      <c r="K129" s="11">
        <f t="shared" si="25"/>
      </c>
      <c r="L129" s="11">
        <f t="shared" si="26"/>
      </c>
      <c r="M129" s="11">
        <f t="shared" si="27"/>
      </c>
      <c r="N129" s="11">
        <f t="shared" si="28"/>
      </c>
      <c r="O129" s="11">
        <f t="shared" si="29"/>
      </c>
      <c r="P129" s="11">
        <f t="shared" si="30"/>
      </c>
    </row>
    <row r="130" spans="1:16" ht="12.75">
      <c r="A130" s="2"/>
      <c r="J130" s="10">
        <f t="shared" si="24"/>
      </c>
      <c r="K130" s="11">
        <f t="shared" si="25"/>
      </c>
      <c r="L130" s="11">
        <f t="shared" si="26"/>
      </c>
      <c r="M130" s="11">
        <f t="shared" si="27"/>
      </c>
      <c r="N130" s="11">
        <f t="shared" si="28"/>
      </c>
      <c r="O130" s="11">
        <f t="shared" si="29"/>
      </c>
      <c r="P130" s="11">
        <f t="shared" si="30"/>
      </c>
    </row>
    <row r="131" spans="1:16" ht="12.75">
      <c r="A131" s="2"/>
      <c r="J131" s="10">
        <f t="shared" si="24"/>
      </c>
      <c r="K131" s="11">
        <f t="shared" si="25"/>
      </c>
      <c r="L131" s="11">
        <f t="shared" si="26"/>
      </c>
      <c r="M131" s="11">
        <f t="shared" si="27"/>
      </c>
      <c r="N131" s="11">
        <f t="shared" si="28"/>
      </c>
      <c r="O131" s="11">
        <f t="shared" si="29"/>
      </c>
      <c r="P131" s="11">
        <f t="shared" si="30"/>
      </c>
    </row>
    <row r="132" spans="1:16" ht="12.75">
      <c r="A132" s="2"/>
      <c r="J132" s="10">
        <f t="shared" si="24"/>
      </c>
      <c r="K132" s="11">
        <f t="shared" si="25"/>
      </c>
      <c r="L132" s="11">
        <f t="shared" si="26"/>
      </c>
      <c r="M132" s="11">
        <f t="shared" si="27"/>
      </c>
      <c r="N132" s="11">
        <f t="shared" si="28"/>
      </c>
      <c r="O132" s="11">
        <f t="shared" si="29"/>
      </c>
      <c r="P132" s="11">
        <f t="shared" si="30"/>
      </c>
    </row>
    <row r="133" spans="1:16" ht="12.75">
      <c r="A133" s="2"/>
      <c r="J133" s="10">
        <f t="shared" si="24"/>
      </c>
      <c r="K133" s="11">
        <f t="shared" si="25"/>
      </c>
      <c r="L133" s="11">
        <f t="shared" si="26"/>
      </c>
      <c r="M133" s="11">
        <f t="shared" si="27"/>
      </c>
      <c r="N133" s="11">
        <f t="shared" si="28"/>
      </c>
      <c r="O133" s="11">
        <f t="shared" si="29"/>
      </c>
      <c r="P133" s="11">
        <f t="shared" si="30"/>
      </c>
    </row>
    <row r="134" spans="1:16" ht="12.75">
      <c r="A134" s="2"/>
      <c r="J134" s="10">
        <f t="shared" si="24"/>
      </c>
      <c r="K134" s="11">
        <f t="shared" si="25"/>
      </c>
      <c r="L134" s="11">
        <f t="shared" si="26"/>
      </c>
      <c r="M134" s="11">
        <f t="shared" si="27"/>
      </c>
      <c r="N134" s="11">
        <f t="shared" si="28"/>
      </c>
      <c r="O134" s="11">
        <f t="shared" si="29"/>
      </c>
      <c r="P134" s="11">
        <f t="shared" si="30"/>
      </c>
    </row>
    <row r="135" spans="1:16" ht="12.75">
      <c r="A135" s="2"/>
      <c r="J135" s="10">
        <f t="shared" si="24"/>
      </c>
      <c r="K135" s="11">
        <f t="shared" si="25"/>
      </c>
      <c r="L135" s="11">
        <f t="shared" si="26"/>
      </c>
      <c r="M135" s="11">
        <f t="shared" si="27"/>
      </c>
      <c r="N135" s="11">
        <f t="shared" si="28"/>
      </c>
      <c r="O135" s="11">
        <f t="shared" si="29"/>
      </c>
      <c r="P135" s="11">
        <f t="shared" si="30"/>
      </c>
    </row>
    <row r="136" spans="1:16" ht="12.75">
      <c r="A136" s="2"/>
      <c r="J136" s="10">
        <f t="shared" si="24"/>
      </c>
      <c r="K136" s="11">
        <f t="shared" si="25"/>
      </c>
      <c r="L136" s="11">
        <f t="shared" si="26"/>
      </c>
      <c r="M136" s="11">
        <f t="shared" si="27"/>
      </c>
      <c r="N136" s="11">
        <f t="shared" si="28"/>
      </c>
      <c r="O136" s="11">
        <f t="shared" si="29"/>
      </c>
      <c r="P136" s="11">
        <f t="shared" si="30"/>
      </c>
    </row>
    <row r="137" spans="1:16" ht="12.75">
      <c r="A137" s="2"/>
      <c r="J137" s="10">
        <f t="shared" si="24"/>
      </c>
      <c r="K137" s="11">
        <f t="shared" si="25"/>
      </c>
      <c r="L137" s="11">
        <f t="shared" si="26"/>
      </c>
      <c r="M137" s="11">
        <f t="shared" si="27"/>
      </c>
      <c r="N137" s="11">
        <f t="shared" si="28"/>
      </c>
      <c r="O137" s="11">
        <f t="shared" si="29"/>
      </c>
      <c r="P137" s="11">
        <f t="shared" si="30"/>
      </c>
    </row>
    <row r="138" spans="1:16" ht="12.75">
      <c r="A138" s="2"/>
      <c r="J138" s="10">
        <f t="shared" si="24"/>
      </c>
      <c r="K138" s="11">
        <f t="shared" si="25"/>
      </c>
      <c r="L138" s="11">
        <f t="shared" si="26"/>
      </c>
      <c r="M138" s="11">
        <f t="shared" si="27"/>
      </c>
      <c r="N138" s="11">
        <f t="shared" si="28"/>
      </c>
      <c r="O138" s="11">
        <f t="shared" si="29"/>
      </c>
      <c r="P138" s="11">
        <f t="shared" si="30"/>
      </c>
    </row>
    <row r="139" spans="1:16" ht="12.75">
      <c r="A139" s="2"/>
      <c r="J139" s="10">
        <f t="shared" si="24"/>
      </c>
      <c r="K139" s="11">
        <f t="shared" si="25"/>
      </c>
      <c r="L139" s="11">
        <f t="shared" si="26"/>
      </c>
      <c r="M139" s="11">
        <f t="shared" si="27"/>
      </c>
      <c r="N139" s="11">
        <f t="shared" si="28"/>
      </c>
      <c r="O139" s="11">
        <f t="shared" si="29"/>
      </c>
      <c r="P139" s="11">
        <f t="shared" si="30"/>
      </c>
    </row>
    <row r="140" spans="1:16" ht="12.75">
      <c r="A140" s="2"/>
      <c r="J140" s="10">
        <f t="shared" si="24"/>
      </c>
      <c r="K140" s="11">
        <f t="shared" si="25"/>
      </c>
      <c r="L140" s="11">
        <f t="shared" si="26"/>
      </c>
      <c r="M140" s="11">
        <f t="shared" si="27"/>
      </c>
      <c r="N140" s="11">
        <f t="shared" si="28"/>
      </c>
      <c r="O140" s="11">
        <f t="shared" si="29"/>
      </c>
      <c r="P140" s="11">
        <f t="shared" si="30"/>
      </c>
    </row>
    <row r="141" spans="1:16" ht="12.75">
      <c r="A141" s="2"/>
      <c r="J141" s="10">
        <f t="shared" si="24"/>
      </c>
      <c r="K141" s="11">
        <f t="shared" si="25"/>
      </c>
      <c r="L141" s="11">
        <f t="shared" si="26"/>
      </c>
      <c r="M141" s="11">
        <f t="shared" si="27"/>
      </c>
      <c r="N141" s="11">
        <f t="shared" si="28"/>
      </c>
      <c r="O141" s="11">
        <f t="shared" si="29"/>
      </c>
      <c r="P141" s="11">
        <f t="shared" si="30"/>
      </c>
    </row>
    <row r="142" spans="1:16" ht="12.75">
      <c r="A142" s="2"/>
      <c r="J142" s="10">
        <f t="shared" si="24"/>
      </c>
      <c r="K142" s="11">
        <f t="shared" si="25"/>
      </c>
      <c r="L142" s="11">
        <f t="shared" si="26"/>
      </c>
      <c r="M142" s="11">
        <f t="shared" si="27"/>
      </c>
      <c r="N142" s="11">
        <f t="shared" si="28"/>
      </c>
      <c r="O142" s="11">
        <f t="shared" si="29"/>
      </c>
      <c r="P142" s="11">
        <f t="shared" si="30"/>
      </c>
    </row>
    <row r="143" spans="1:16" ht="12.75">
      <c r="A143" s="2"/>
      <c r="J143" s="10">
        <f t="shared" si="24"/>
      </c>
      <c r="K143" s="11">
        <f t="shared" si="25"/>
      </c>
      <c r="L143" s="11">
        <f t="shared" si="26"/>
      </c>
      <c r="M143" s="11">
        <f t="shared" si="27"/>
      </c>
      <c r="N143" s="11">
        <f t="shared" si="28"/>
      </c>
      <c r="O143" s="11">
        <f t="shared" si="29"/>
      </c>
      <c r="P143" s="11">
        <f t="shared" si="30"/>
      </c>
    </row>
    <row r="144" spans="1:16" ht="12.75">
      <c r="A144" s="2"/>
      <c r="J144" s="10">
        <f t="shared" si="24"/>
      </c>
      <c r="K144" s="11">
        <f t="shared" si="25"/>
      </c>
      <c r="L144" s="11">
        <f t="shared" si="26"/>
      </c>
      <c r="M144" s="11">
        <f t="shared" si="27"/>
      </c>
      <c r="N144" s="11">
        <f t="shared" si="28"/>
      </c>
      <c r="O144" s="11">
        <f t="shared" si="29"/>
      </c>
      <c r="P144" s="11">
        <f t="shared" si="30"/>
      </c>
    </row>
    <row r="145" spans="1:16" ht="12.75">
      <c r="A145" s="2"/>
      <c r="J145" s="10">
        <f t="shared" si="24"/>
      </c>
      <c r="K145" s="11">
        <f t="shared" si="25"/>
      </c>
      <c r="L145" s="11">
        <f t="shared" si="26"/>
      </c>
      <c r="M145" s="11">
        <f t="shared" si="27"/>
      </c>
      <c r="N145" s="11">
        <f t="shared" si="28"/>
      </c>
      <c r="O145" s="11">
        <f t="shared" si="29"/>
      </c>
      <c r="P145" s="11">
        <f t="shared" si="30"/>
      </c>
    </row>
    <row r="146" spans="1:16" ht="12.75">
      <c r="A146" s="2"/>
      <c r="J146" s="10">
        <f t="shared" si="24"/>
      </c>
      <c r="K146" s="11">
        <f t="shared" si="25"/>
      </c>
      <c r="L146" s="11">
        <f t="shared" si="26"/>
      </c>
      <c r="M146" s="11">
        <f t="shared" si="27"/>
      </c>
      <c r="N146" s="11">
        <f t="shared" si="28"/>
      </c>
      <c r="O146" s="11">
        <f t="shared" si="29"/>
      </c>
      <c r="P146" s="11">
        <f t="shared" si="30"/>
      </c>
    </row>
    <row r="147" spans="1:16" ht="12.75">
      <c r="A147" s="2"/>
      <c r="J147" s="10">
        <f t="shared" si="24"/>
      </c>
      <c r="K147" s="11">
        <f t="shared" si="25"/>
      </c>
      <c r="L147" s="11">
        <f t="shared" si="26"/>
      </c>
      <c r="M147" s="11">
        <f t="shared" si="27"/>
      </c>
      <c r="N147" s="11">
        <f t="shared" si="28"/>
      </c>
      <c r="O147" s="11">
        <f t="shared" si="29"/>
      </c>
      <c r="P147" s="11">
        <f t="shared" si="30"/>
      </c>
    </row>
    <row r="148" spans="1:16" ht="12.75">
      <c r="A148" s="2"/>
      <c r="J148" s="10">
        <f t="shared" si="24"/>
      </c>
      <c r="K148" s="11">
        <f t="shared" si="25"/>
      </c>
      <c r="L148" s="11">
        <f t="shared" si="26"/>
      </c>
      <c r="M148" s="11">
        <f t="shared" si="27"/>
      </c>
      <c r="N148" s="11">
        <f t="shared" si="28"/>
      </c>
      <c r="O148" s="11">
        <f t="shared" si="29"/>
      </c>
      <c r="P148" s="11">
        <f t="shared" si="30"/>
      </c>
    </row>
    <row r="149" spans="1:16" ht="12.75">
      <c r="A149" s="2"/>
      <c r="J149" s="10">
        <f t="shared" si="24"/>
      </c>
      <c r="K149" s="11">
        <f t="shared" si="25"/>
      </c>
      <c r="L149" s="11">
        <f t="shared" si="26"/>
      </c>
      <c r="M149" s="11">
        <f t="shared" si="27"/>
      </c>
      <c r="N149" s="11">
        <f t="shared" si="28"/>
      </c>
      <c r="O149" s="11">
        <f t="shared" si="29"/>
      </c>
      <c r="P149" s="11">
        <f t="shared" si="30"/>
      </c>
    </row>
    <row r="150" spans="1:16" ht="12.75">
      <c r="A150" s="2"/>
      <c r="J150" s="10">
        <f t="shared" si="24"/>
      </c>
      <c r="K150" s="11">
        <f t="shared" si="25"/>
      </c>
      <c r="L150" s="11">
        <f t="shared" si="26"/>
      </c>
      <c r="M150" s="11">
        <f t="shared" si="27"/>
      </c>
      <c r="N150" s="11">
        <f t="shared" si="28"/>
      </c>
      <c r="O150" s="11">
        <f t="shared" si="29"/>
      </c>
      <c r="P150" s="11">
        <f t="shared" si="30"/>
      </c>
    </row>
    <row r="151" spans="1:16" ht="12.75">
      <c r="A151" s="2"/>
      <c r="J151" s="10">
        <f t="shared" si="24"/>
      </c>
      <c r="K151" s="11">
        <f t="shared" si="25"/>
      </c>
      <c r="L151" s="11">
        <f t="shared" si="26"/>
      </c>
      <c r="M151" s="11">
        <f t="shared" si="27"/>
      </c>
      <c r="N151" s="11">
        <f t="shared" si="28"/>
      </c>
      <c r="O151" s="11">
        <f t="shared" si="29"/>
      </c>
      <c r="P151" s="11">
        <f t="shared" si="30"/>
      </c>
    </row>
    <row r="152" spans="1:16" ht="12.75">
      <c r="A152" s="2"/>
      <c r="J152" s="10">
        <f t="shared" si="24"/>
      </c>
      <c r="K152" s="11">
        <f t="shared" si="25"/>
      </c>
      <c r="L152" s="11">
        <f t="shared" si="26"/>
      </c>
      <c r="M152" s="11">
        <f t="shared" si="27"/>
      </c>
      <c r="N152" s="11">
        <f t="shared" si="28"/>
      </c>
      <c r="O152" s="11">
        <f t="shared" si="29"/>
      </c>
      <c r="P152" s="11">
        <f t="shared" si="30"/>
      </c>
    </row>
    <row r="153" spans="1:16" ht="12.75">
      <c r="A153" s="2"/>
      <c r="J153" s="10">
        <f t="shared" si="24"/>
      </c>
      <c r="K153" s="11">
        <f t="shared" si="25"/>
      </c>
      <c r="L153" s="11">
        <f t="shared" si="26"/>
      </c>
      <c r="M153" s="11">
        <f t="shared" si="27"/>
      </c>
      <c r="N153" s="11">
        <f t="shared" si="28"/>
      </c>
      <c r="O153" s="11">
        <f t="shared" si="29"/>
      </c>
      <c r="P153" s="11">
        <f t="shared" si="30"/>
      </c>
    </row>
    <row r="154" spans="1:16" ht="12.75">
      <c r="A154" s="2"/>
      <c r="J154" s="10">
        <f aca="true" t="shared" si="31" ref="J154:J217">IF(A154-A155=0,"",A154)</f>
      </c>
      <c r="K154" s="11">
        <f aca="true" t="shared" si="32" ref="K154:K217">IF(B154-A20119=0,"",0-B154)</f>
      </c>
      <c r="L154" s="11">
        <f t="shared" si="26"/>
      </c>
      <c r="M154" s="11">
        <f t="shared" si="27"/>
      </c>
      <c r="N154" s="11">
        <f t="shared" si="28"/>
      </c>
      <c r="O154" s="11">
        <f t="shared" si="29"/>
      </c>
      <c r="P154" s="11">
        <f t="shared" si="30"/>
      </c>
    </row>
    <row r="155" spans="1:16" ht="12.75">
      <c r="A155" s="2"/>
      <c r="J155" s="10">
        <f t="shared" si="31"/>
      </c>
      <c r="K155" s="11">
        <f t="shared" si="32"/>
      </c>
      <c r="L155" s="11">
        <f t="shared" si="26"/>
      </c>
      <c r="M155" s="11">
        <f t="shared" si="27"/>
      </c>
      <c r="N155" s="11">
        <f t="shared" si="28"/>
      </c>
      <c r="O155" s="11">
        <f t="shared" si="29"/>
      </c>
      <c r="P155" s="11">
        <f t="shared" si="30"/>
      </c>
    </row>
    <row r="156" spans="1:16" ht="12.75">
      <c r="A156" s="2"/>
      <c r="J156" s="10">
        <f t="shared" si="31"/>
      </c>
      <c r="K156" s="11">
        <f t="shared" si="32"/>
      </c>
      <c r="L156" s="11">
        <f t="shared" si="26"/>
      </c>
      <c r="M156" s="11">
        <f t="shared" si="27"/>
      </c>
      <c r="N156" s="11">
        <f t="shared" si="28"/>
      </c>
      <c r="O156" s="11">
        <f t="shared" si="29"/>
      </c>
      <c r="P156" s="11">
        <f t="shared" si="30"/>
      </c>
    </row>
    <row r="157" spans="1:16" ht="12.75">
      <c r="A157" s="2"/>
      <c r="J157" s="10">
        <f t="shared" si="31"/>
      </c>
      <c r="K157" s="11">
        <f t="shared" si="32"/>
      </c>
      <c r="L157" s="11">
        <f t="shared" si="26"/>
      </c>
      <c r="M157" s="11">
        <f t="shared" si="27"/>
      </c>
      <c r="N157" s="11">
        <f t="shared" si="28"/>
      </c>
      <c r="O157" s="11">
        <f t="shared" si="29"/>
      </c>
      <c r="P157" s="11">
        <f t="shared" si="30"/>
      </c>
    </row>
    <row r="158" spans="1:16" ht="12.75">
      <c r="A158" s="2"/>
      <c r="J158" s="10">
        <f t="shared" si="31"/>
      </c>
      <c r="K158" s="11">
        <f t="shared" si="32"/>
      </c>
      <c r="L158" s="11">
        <f t="shared" si="26"/>
      </c>
      <c r="M158" s="11">
        <f t="shared" si="27"/>
      </c>
      <c r="N158" s="11">
        <f t="shared" si="28"/>
      </c>
      <c r="O158" s="11">
        <f t="shared" si="29"/>
      </c>
      <c r="P158" s="11">
        <f t="shared" si="30"/>
      </c>
    </row>
    <row r="159" spans="1:16" ht="12.75">
      <c r="A159" s="2"/>
      <c r="J159" s="10">
        <f t="shared" si="31"/>
      </c>
      <c r="K159" s="11">
        <f t="shared" si="32"/>
      </c>
      <c r="L159" s="11">
        <f t="shared" si="26"/>
      </c>
      <c r="M159" s="11">
        <f t="shared" si="27"/>
      </c>
      <c r="N159" s="11">
        <f t="shared" si="28"/>
      </c>
      <c r="O159" s="11">
        <f t="shared" si="29"/>
      </c>
      <c r="P159" s="11">
        <f t="shared" si="30"/>
      </c>
    </row>
    <row r="160" spans="1:16" ht="12.75">
      <c r="A160" s="2"/>
      <c r="J160" s="10">
        <f t="shared" si="31"/>
      </c>
      <c r="K160" s="11">
        <f t="shared" si="32"/>
      </c>
      <c r="L160" s="11">
        <f t="shared" si="26"/>
      </c>
      <c r="M160" s="11">
        <f t="shared" si="27"/>
      </c>
      <c r="N160" s="11">
        <f t="shared" si="28"/>
      </c>
      <c r="O160" s="11">
        <f t="shared" si="29"/>
      </c>
      <c r="P160" s="11">
        <f t="shared" si="30"/>
      </c>
    </row>
    <row r="161" spans="1:16" ht="12.75">
      <c r="A161" s="2"/>
      <c r="J161" s="10">
        <f t="shared" si="31"/>
      </c>
      <c r="K161" s="11">
        <f t="shared" si="32"/>
      </c>
      <c r="L161" s="11">
        <f t="shared" si="26"/>
      </c>
      <c r="M161" s="11">
        <f t="shared" si="27"/>
      </c>
      <c r="N161" s="11">
        <f t="shared" si="28"/>
      </c>
      <c r="O161" s="11">
        <f t="shared" si="29"/>
      </c>
      <c r="P161" s="11">
        <f t="shared" si="30"/>
      </c>
    </row>
    <row r="162" spans="1:16" ht="12.75">
      <c r="A162" s="2"/>
      <c r="J162" s="10">
        <f t="shared" si="31"/>
      </c>
      <c r="K162" s="11">
        <f t="shared" si="32"/>
      </c>
      <c r="L162" s="11">
        <f t="shared" si="26"/>
      </c>
      <c r="M162" s="11">
        <f t="shared" si="27"/>
      </c>
      <c r="N162" s="11">
        <f t="shared" si="28"/>
      </c>
      <c r="O162" s="11">
        <f t="shared" si="29"/>
      </c>
      <c r="P162" s="11">
        <f t="shared" si="30"/>
      </c>
    </row>
    <row r="163" spans="1:16" ht="12.75">
      <c r="A163" s="2"/>
      <c r="J163" s="10">
        <f t="shared" si="31"/>
      </c>
      <c r="K163" s="11">
        <f t="shared" si="32"/>
      </c>
      <c r="L163" s="11">
        <f t="shared" si="26"/>
      </c>
      <c r="M163" s="11">
        <f t="shared" si="27"/>
      </c>
      <c r="N163" s="11">
        <f t="shared" si="28"/>
      </c>
      <c r="O163" s="11">
        <f t="shared" si="29"/>
      </c>
      <c r="P163" s="11">
        <f t="shared" si="30"/>
      </c>
    </row>
    <row r="164" spans="1:16" ht="12.75">
      <c r="A164" s="2"/>
      <c r="J164" s="10">
        <f t="shared" si="31"/>
      </c>
      <c r="K164" s="11">
        <f t="shared" si="32"/>
      </c>
      <c r="L164" s="11">
        <f t="shared" si="26"/>
      </c>
      <c r="M164" s="11">
        <f t="shared" si="27"/>
      </c>
      <c r="N164" s="11">
        <f t="shared" si="28"/>
      </c>
      <c r="O164" s="11">
        <f t="shared" si="29"/>
      </c>
      <c r="P164" s="11">
        <f t="shared" si="30"/>
      </c>
    </row>
    <row r="165" spans="1:16" ht="12.75">
      <c r="A165" s="2"/>
      <c r="J165" s="10">
        <f t="shared" si="31"/>
      </c>
      <c r="K165" s="11">
        <f t="shared" si="32"/>
      </c>
      <c r="L165" s="11">
        <f t="shared" si="26"/>
      </c>
      <c r="M165" s="11">
        <f t="shared" si="27"/>
      </c>
      <c r="N165" s="11">
        <f t="shared" si="28"/>
      </c>
      <c r="O165" s="11">
        <f t="shared" si="29"/>
      </c>
      <c r="P165" s="11">
        <f t="shared" si="30"/>
      </c>
    </row>
    <row r="166" spans="1:16" ht="12.75">
      <c r="A166" s="2"/>
      <c r="J166" s="10">
        <f t="shared" si="31"/>
      </c>
      <c r="K166" s="11">
        <f t="shared" si="32"/>
      </c>
      <c r="L166" s="11">
        <f t="shared" si="26"/>
      </c>
      <c r="M166" s="11">
        <f t="shared" si="27"/>
      </c>
      <c r="N166" s="11">
        <f t="shared" si="28"/>
      </c>
      <c r="O166" s="11">
        <f t="shared" si="29"/>
      </c>
      <c r="P166" s="11">
        <f t="shared" si="30"/>
      </c>
    </row>
    <row r="167" spans="1:16" ht="12.75">
      <c r="A167" s="2"/>
      <c r="J167" s="10">
        <f t="shared" si="31"/>
      </c>
      <c r="K167" s="11">
        <f t="shared" si="32"/>
      </c>
      <c r="L167" s="11">
        <f t="shared" si="26"/>
      </c>
      <c r="M167" s="11">
        <f t="shared" si="27"/>
      </c>
      <c r="N167" s="11">
        <f t="shared" si="28"/>
      </c>
      <c r="O167" s="11">
        <f t="shared" si="29"/>
      </c>
      <c r="P167" s="11">
        <f t="shared" si="30"/>
      </c>
    </row>
    <row r="168" spans="1:16" ht="12.75">
      <c r="A168" s="2"/>
      <c r="J168" s="10">
        <f t="shared" si="31"/>
      </c>
      <c r="K168" s="11">
        <f t="shared" si="32"/>
      </c>
      <c r="L168" s="11">
        <f t="shared" si="26"/>
      </c>
      <c r="M168" s="11">
        <f t="shared" si="27"/>
      </c>
      <c r="N168" s="11">
        <f t="shared" si="28"/>
      </c>
      <c r="O168" s="11">
        <f t="shared" si="29"/>
      </c>
      <c r="P168" s="11">
        <f t="shared" si="30"/>
      </c>
    </row>
    <row r="169" spans="1:16" ht="12.75">
      <c r="A169" s="2"/>
      <c r="J169" s="10">
        <f t="shared" si="31"/>
      </c>
      <c r="K169" s="11">
        <f t="shared" si="32"/>
      </c>
      <c r="L169" s="11">
        <f aca="true" t="shared" si="33" ref="L169:L232">IF(C169-B20134=0,"",0-C169)</f>
      </c>
      <c r="M169" s="11">
        <f aca="true" t="shared" si="34" ref="M169:M232">IF(D169-C20134=0,"",0-D169)</f>
      </c>
      <c r="N169" s="11">
        <f aca="true" t="shared" si="35" ref="N169:N232">IF(E169-D20134=0,"",0-E169)</f>
      </c>
      <c r="O169" s="11">
        <f aca="true" t="shared" si="36" ref="O169:O232">IF(F169-E20134=0,"",0-F169)</f>
      </c>
      <c r="P169" s="11">
        <f aca="true" t="shared" si="37" ref="P169:P232">IF(G169-F20134=0,"",0-G169)</f>
      </c>
    </row>
    <row r="170" spans="1:16" ht="12.75">
      <c r="A170" s="2"/>
      <c r="J170" s="10">
        <f t="shared" si="31"/>
      </c>
      <c r="K170" s="11">
        <f t="shared" si="32"/>
      </c>
      <c r="L170" s="11">
        <f t="shared" si="33"/>
      </c>
      <c r="M170" s="11">
        <f t="shared" si="34"/>
      </c>
      <c r="N170" s="11">
        <f t="shared" si="35"/>
      </c>
      <c r="O170" s="11">
        <f t="shared" si="36"/>
      </c>
      <c r="P170" s="11">
        <f t="shared" si="37"/>
      </c>
    </row>
    <row r="171" spans="1:16" ht="12.75">
      <c r="A171" s="2"/>
      <c r="J171" s="10">
        <f t="shared" si="31"/>
      </c>
      <c r="K171" s="11">
        <f t="shared" si="32"/>
      </c>
      <c r="L171" s="11">
        <f t="shared" si="33"/>
      </c>
      <c r="M171" s="11">
        <f t="shared" si="34"/>
      </c>
      <c r="N171" s="11">
        <f t="shared" si="35"/>
      </c>
      <c r="O171" s="11">
        <f t="shared" si="36"/>
      </c>
      <c r="P171" s="11">
        <f t="shared" si="37"/>
      </c>
    </row>
    <row r="172" spans="1:16" ht="12.75">
      <c r="A172" s="2"/>
      <c r="J172" s="10">
        <f t="shared" si="31"/>
      </c>
      <c r="K172" s="11">
        <f t="shared" si="32"/>
      </c>
      <c r="L172" s="11">
        <f t="shared" si="33"/>
      </c>
      <c r="M172" s="11">
        <f t="shared" si="34"/>
      </c>
      <c r="N172" s="11">
        <f t="shared" si="35"/>
      </c>
      <c r="O172" s="11">
        <f t="shared" si="36"/>
      </c>
      <c r="P172" s="11">
        <f t="shared" si="37"/>
      </c>
    </row>
    <row r="173" spans="1:16" ht="12.75">
      <c r="A173" s="2"/>
      <c r="J173" s="10">
        <f t="shared" si="31"/>
      </c>
      <c r="K173" s="11">
        <f t="shared" si="32"/>
      </c>
      <c r="L173" s="11">
        <f t="shared" si="33"/>
      </c>
      <c r="M173" s="11">
        <f t="shared" si="34"/>
      </c>
      <c r="N173" s="11">
        <f t="shared" si="35"/>
      </c>
      <c r="O173" s="11">
        <f t="shared" si="36"/>
      </c>
      <c r="P173" s="11">
        <f t="shared" si="37"/>
      </c>
    </row>
    <row r="174" spans="1:16" ht="12.75">
      <c r="A174" s="2"/>
      <c r="J174" s="10">
        <f t="shared" si="31"/>
      </c>
      <c r="K174" s="11">
        <f t="shared" si="32"/>
      </c>
      <c r="L174" s="11">
        <f t="shared" si="33"/>
      </c>
      <c r="M174" s="11">
        <f t="shared" si="34"/>
      </c>
      <c r="N174" s="11">
        <f t="shared" si="35"/>
      </c>
      <c r="O174" s="11">
        <f t="shared" si="36"/>
      </c>
      <c r="P174" s="11">
        <f t="shared" si="37"/>
      </c>
    </row>
    <row r="175" spans="1:16" ht="12.75">
      <c r="A175" s="2"/>
      <c r="J175" s="10">
        <f t="shared" si="31"/>
      </c>
      <c r="K175" s="11">
        <f t="shared" si="32"/>
      </c>
      <c r="L175" s="11">
        <f t="shared" si="33"/>
      </c>
      <c r="M175" s="11">
        <f t="shared" si="34"/>
      </c>
      <c r="N175" s="11">
        <f t="shared" si="35"/>
      </c>
      <c r="O175" s="11">
        <f t="shared" si="36"/>
      </c>
      <c r="P175" s="11">
        <f t="shared" si="37"/>
      </c>
    </row>
    <row r="176" spans="1:16" ht="12.75">
      <c r="A176" s="2"/>
      <c r="J176" s="10">
        <f t="shared" si="31"/>
      </c>
      <c r="K176" s="11">
        <f t="shared" si="32"/>
      </c>
      <c r="L176" s="11">
        <f t="shared" si="33"/>
      </c>
      <c r="M176" s="11">
        <f t="shared" si="34"/>
      </c>
      <c r="N176" s="11">
        <f t="shared" si="35"/>
      </c>
      <c r="O176" s="11">
        <f t="shared" si="36"/>
      </c>
      <c r="P176" s="11">
        <f t="shared" si="37"/>
      </c>
    </row>
    <row r="177" spans="1:16" ht="12.75">
      <c r="A177" s="2"/>
      <c r="J177" s="10">
        <f t="shared" si="31"/>
      </c>
      <c r="K177" s="11">
        <f t="shared" si="32"/>
      </c>
      <c r="L177" s="11">
        <f t="shared" si="33"/>
      </c>
      <c r="M177" s="11">
        <f t="shared" si="34"/>
      </c>
      <c r="N177" s="11">
        <f t="shared" si="35"/>
      </c>
      <c r="O177" s="11">
        <f t="shared" si="36"/>
      </c>
      <c r="P177" s="11">
        <f t="shared" si="37"/>
      </c>
    </row>
    <row r="178" spans="1:16" ht="12.75">
      <c r="A178" s="2"/>
      <c r="J178" s="10">
        <f t="shared" si="31"/>
      </c>
      <c r="K178" s="11">
        <f t="shared" si="32"/>
      </c>
      <c r="L178" s="11">
        <f t="shared" si="33"/>
      </c>
      <c r="M178" s="11">
        <f t="shared" si="34"/>
      </c>
      <c r="N178" s="11">
        <f t="shared" si="35"/>
      </c>
      <c r="O178" s="11">
        <f t="shared" si="36"/>
      </c>
      <c r="P178" s="11">
        <f t="shared" si="37"/>
      </c>
    </row>
    <row r="179" spans="1:16" ht="12.75">
      <c r="A179" s="2"/>
      <c r="J179" s="10">
        <f t="shared" si="31"/>
      </c>
      <c r="K179" s="11">
        <f t="shared" si="32"/>
      </c>
      <c r="L179" s="11">
        <f t="shared" si="33"/>
      </c>
      <c r="M179" s="11">
        <f t="shared" si="34"/>
      </c>
      <c r="N179" s="11">
        <f t="shared" si="35"/>
      </c>
      <c r="O179" s="11">
        <f t="shared" si="36"/>
      </c>
      <c r="P179" s="11">
        <f t="shared" si="37"/>
      </c>
    </row>
    <row r="180" spans="1:16" ht="12.75">
      <c r="A180" s="2"/>
      <c r="J180" s="10">
        <f t="shared" si="31"/>
      </c>
      <c r="K180" s="11">
        <f t="shared" si="32"/>
      </c>
      <c r="L180" s="11">
        <f t="shared" si="33"/>
      </c>
      <c r="M180" s="11">
        <f t="shared" si="34"/>
      </c>
      <c r="N180" s="11">
        <f t="shared" si="35"/>
      </c>
      <c r="O180" s="11">
        <f t="shared" si="36"/>
      </c>
      <c r="P180" s="11">
        <f t="shared" si="37"/>
      </c>
    </row>
    <row r="181" spans="1:16" ht="12.75">
      <c r="A181" s="2"/>
      <c r="J181" s="10">
        <f t="shared" si="31"/>
      </c>
      <c r="K181" s="11">
        <f t="shared" si="32"/>
      </c>
      <c r="L181" s="11">
        <f t="shared" si="33"/>
      </c>
      <c r="M181" s="11">
        <f t="shared" si="34"/>
      </c>
      <c r="N181" s="11">
        <f t="shared" si="35"/>
      </c>
      <c r="O181" s="11">
        <f t="shared" si="36"/>
      </c>
      <c r="P181" s="11">
        <f t="shared" si="37"/>
      </c>
    </row>
    <row r="182" spans="1:16" ht="12.75">
      <c r="A182" s="2"/>
      <c r="J182" s="10">
        <f t="shared" si="31"/>
      </c>
      <c r="K182" s="11">
        <f t="shared" si="32"/>
      </c>
      <c r="L182" s="11">
        <f t="shared" si="33"/>
      </c>
      <c r="M182" s="11">
        <f t="shared" si="34"/>
      </c>
      <c r="N182" s="11">
        <f t="shared" si="35"/>
      </c>
      <c r="O182" s="11">
        <f t="shared" si="36"/>
      </c>
      <c r="P182" s="11">
        <f t="shared" si="37"/>
      </c>
    </row>
    <row r="183" spans="1:16" ht="12.75">
      <c r="A183" s="2"/>
      <c r="J183" s="10">
        <f t="shared" si="31"/>
      </c>
      <c r="K183" s="11">
        <f t="shared" si="32"/>
      </c>
      <c r="L183" s="11">
        <f t="shared" si="33"/>
      </c>
      <c r="M183" s="11">
        <f t="shared" si="34"/>
      </c>
      <c r="N183" s="11">
        <f t="shared" si="35"/>
      </c>
      <c r="O183" s="11">
        <f t="shared" si="36"/>
      </c>
      <c r="P183" s="11">
        <f t="shared" si="37"/>
      </c>
    </row>
    <row r="184" spans="1:16" ht="12.75">
      <c r="A184" s="2"/>
      <c r="J184" s="10">
        <f t="shared" si="31"/>
      </c>
      <c r="K184" s="11">
        <f t="shared" si="32"/>
      </c>
      <c r="L184" s="11">
        <f t="shared" si="33"/>
      </c>
      <c r="M184" s="11">
        <f t="shared" si="34"/>
      </c>
      <c r="N184" s="11">
        <f t="shared" si="35"/>
      </c>
      <c r="O184" s="11">
        <f t="shared" si="36"/>
      </c>
      <c r="P184" s="11">
        <f t="shared" si="37"/>
      </c>
    </row>
    <row r="185" spans="1:16" ht="12.75">
      <c r="A185" s="2"/>
      <c r="J185" s="10">
        <f t="shared" si="31"/>
      </c>
      <c r="K185" s="11">
        <f t="shared" si="32"/>
      </c>
      <c r="L185" s="11">
        <f t="shared" si="33"/>
      </c>
      <c r="M185" s="11">
        <f t="shared" si="34"/>
      </c>
      <c r="N185" s="11">
        <f t="shared" si="35"/>
      </c>
      <c r="O185" s="11">
        <f t="shared" si="36"/>
      </c>
      <c r="P185" s="11">
        <f t="shared" si="37"/>
      </c>
    </row>
    <row r="186" spans="1:16" ht="12.75">
      <c r="A186" s="2"/>
      <c r="J186" s="10">
        <f t="shared" si="31"/>
      </c>
      <c r="K186" s="11">
        <f t="shared" si="32"/>
      </c>
      <c r="L186" s="11">
        <f t="shared" si="33"/>
      </c>
      <c r="M186" s="11">
        <f t="shared" si="34"/>
      </c>
      <c r="N186" s="11">
        <f t="shared" si="35"/>
      </c>
      <c r="O186" s="11">
        <f t="shared" si="36"/>
      </c>
      <c r="P186" s="11">
        <f t="shared" si="37"/>
      </c>
    </row>
    <row r="187" spans="1:16" ht="12.75">
      <c r="A187" s="2"/>
      <c r="J187" s="10">
        <f t="shared" si="31"/>
      </c>
      <c r="K187" s="11">
        <f t="shared" si="32"/>
      </c>
      <c r="L187" s="11">
        <f t="shared" si="33"/>
      </c>
      <c r="M187" s="11">
        <f t="shared" si="34"/>
      </c>
      <c r="N187" s="11">
        <f t="shared" si="35"/>
      </c>
      <c r="O187" s="11">
        <f t="shared" si="36"/>
      </c>
      <c r="P187" s="11">
        <f t="shared" si="37"/>
      </c>
    </row>
    <row r="188" spans="1:16" ht="12.75">
      <c r="A188" s="2"/>
      <c r="J188" s="10">
        <f t="shared" si="31"/>
      </c>
      <c r="K188" s="11">
        <f t="shared" si="32"/>
      </c>
      <c r="L188" s="11">
        <f t="shared" si="33"/>
      </c>
      <c r="M188" s="11">
        <f t="shared" si="34"/>
      </c>
      <c r="N188" s="11">
        <f t="shared" si="35"/>
      </c>
      <c r="O188" s="11">
        <f t="shared" si="36"/>
      </c>
      <c r="P188" s="11">
        <f t="shared" si="37"/>
      </c>
    </row>
    <row r="189" spans="1:16" ht="12.75">
      <c r="A189" s="2"/>
      <c r="J189" s="10">
        <f t="shared" si="31"/>
      </c>
      <c r="K189" s="11">
        <f t="shared" si="32"/>
      </c>
      <c r="L189" s="11">
        <f t="shared" si="33"/>
      </c>
      <c r="M189" s="11">
        <f t="shared" si="34"/>
      </c>
      <c r="N189" s="11">
        <f t="shared" si="35"/>
      </c>
      <c r="O189" s="11">
        <f t="shared" si="36"/>
      </c>
      <c r="P189" s="11">
        <f t="shared" si="37"/>
      </c>
    </row>
    <row r="190" spans="1:16" ht="12.75">
      <c r="A190" s="2"/>
      <c r="J190" s="10">
        <f t="shared" si="31"/>
      </c>
      <c r="K190" s="11">
        <f t="shared" si="32"/>
      </c>
      <c r="L190" s="11">
        <f t="shared" si="33"/>
      </c>
      <c r="M190" s="11">
        <f t="shared" si="34"/>
      </c>
      <c r="N190" s="11">
        <f t="shared" si="35"/>
      </c>
      <c r="O190" s="11">
        <f t="shared" si="36"/>
      </c>
      <c r="P190" s="11">
        <f t="shared" si="37"/>
      </c>
    </row>
    <row r="191" spans="1:16" ht="12.75">
      <c r="A191" s="2"/>
      <c r="J191" s="10">
        <f t="shared" si="31"/>
      </c>
      <c r="K191" s="11">
        <f t="shared" si="32"/>
      </c>
      <c r="L191" s="11">
        <f t="shared" si="33"/>
      </c>
      <c r="M191" s="11">
        <f t="shared" si="34"/>
      </c>
      <c r="N191" s="11">
        <f t="shared" si="35"/>
      </c>
      <c r="O191" s="11">
        <f t="shared" si="36"/>
      </c>
      <c r="P191" s="11">
        <f t="shared" si="37"/>
      </c>
    </row>
    <row r="192" spans="1:16" ht="12.75">
      <c r="A192" s="2"/>
      <c r="J192" s="10">
        <f t="shared" si="31"/>
      </c>
      <c r="K192" s="11">
        <f t="shared" si="32"/>
      </c>
      <c r="L192" s="11">
        <f t="shared" si="33"/>
      </c>
      <c r="M192" s="11">
        <f t="shared" si="34"/>
      </c>
      <c r="N192" s="11">
        <f t="shared" si="35"/>
      </c>
      <c r="O192" s="11">
        <f t="shared" si="36"/>
      </c>
      <c r="P192" s="11">
        <f t="shared" si="37"/>
      </c>
    </row>
    <row r="193" spans="1:16" ht="12.75">
      <c r="A193" s="2"/>
      <c r="J193" s="10">
        <f t="shared" si="31"/>
      </c>
      <c r="K193" s="11">
        <f t="shared" si="32"/>
      </c>
      <c r="L193" s="11">
        <f t="shared" si="33"/>
      </c>
      <c r="M193" s="11">
        <f t="shared" si="34"/>
      </c>
      <c r="N193" s="11">
        <f t="shared" si="35"/>
      </c>
      <c r="O193" s="11">
        <f t="shared" si="36"/>
      </c>
      <c r="P193" s="11">
        <f t="shared" si="37"/>
      </c>
    </row>
    <row r="194" spans="1:16" ht="12.75">
      <c r="A194" s="2"/>
      <c r="J194" s="10">
        <f t="shared" si="31"/>
      </c>
      <c r="K194" s="11">
        <f t="shared" si="32"/>
      </c>
      <c r="L194" s="11">
        <f t="shared" si="33"/>
      </c>
      <c r="M194" s="11">
        <f t="shared" si="34"/>
      </c>
      <c r="N194" s="11">
        <f t="shared" si="35"/>
      </c>
      <c r="O194" s="11">
        <f t="shared" si="36"/>
      </c>
      <c r="P194" s="11">
        <f t="shared" si="37"/>
      </c>
    </row>
    <row r="195" spans="1:16" ht="12.75">
      <c r="A195" s="2"/>
      <c r="J195" s="10">
        <f t="shared" si="31"/>
      </c>
      <c r="K195" s="11">
        <f t="shared" si="32"/>
      </c>
      <c r="L195" s="11">
        <f t="shared" si="33"/>
      </c>
      <c r="M195" s="11">
        <f t="shared" si="34"/>
      </c>
      <c r="N195" s="11">
        <f t="shared" si="35"/>
      </c>
      <c r="O195" s="11">
        <f t="shared" si="36"/>
      </c>
      <c r="P195" s="11">
        <f t="shared" si="37"/>
      </c>
    </row>
    <row r="196" spans="1:16" ht="12.75">
      <c r="A196" s="2"/>
      <c r="J196" s="10">
        <f t="shared" si="31"/>
      </c>
      <c r="K196" s="11">
        <f t="shared" si="32"/>
      </c>
      <c r="L196" s="11">
        <f t="shared" si="33"/>
      </c>
      <c r="M196" s="11">
        <f t="shared" si="34"/>
      </c>
      <c r="N196" s="11">
        <f t="shared" si="35"/>
      </c>
      <c r="O196" s="11">
        <f t="shared" si="36"/>
      </c>
      <c r="P196" s="11">
        <f t="shared" si="37"/>
      </c>
    </row>
    <row r="197" spans="1:16" ht="12.75">
      <c r="A197" s="2"/>
      <c r="J197" s="10">
        <f t="shared" si="31"/>
      </c>
      <c r="K197" s="11">
        <f t="shared" si="32"/>
      </c>
      <c r="L197" s="11">
        <f t="shared" si="33"/>
      </c>
      <c r="M197" s="11">
        <f t="shared" si="34"/>
      </c>
      <c r="N197" s="11">
        <f t="shared" si="35"/>
      </c>
      <c r="O197" s="11">
        <f t="shared" si="36"/>
      </c>
      <c r="P197" s="11">
        <f t="shared" si="37"/>
      </c>
    </row>
    <row r="198" spans="1:16" ht="12.75">
      <c r="A198" s="2"/>
      <c r="J198" s="10">
        <f t="shared" si="31"/>
      </c>
      <c r="K198" s="11">
        <f t="shared" si="32"/>
      </c>
      <c r="L198" s="11">
        <f t="shared" si="33"/>
      </c>
      <c r="M198" s="11">
        <f t="shared" si="34"/>
      </c>
      <c r="N198" s="11">
        <f t="shared" si="35"/>
      </c>
      <c r="O198" s="11">
        <f t="shared" si="36"/>
      </c>
      <c r="P198" s="11">
        <f t="shared" si="37"/>
      </c>
    </row>
    <row r="199" spans="1:16" ht="12.75">
      <c r="A199" s="2"/>
      <c r="J199" s="10">
        <f t="shared" si="31"/>
      </c>
      <c r="K199" s="11">
        <f t="shared" si="32"/>
      </c>
      <c r="L199" s="11">
        <f t="shared" si="33"/>
      </c>
      <c r="M199" s="11">
        <f t="shared" si="34"/>
      </c>
      <c r="N199" s="11">
        <f t="shared" si="35"/>
      </c>
      <c r="O199" s="11">
        <f t="shared" si="36"/>
      </c>
      <c r="P199" s="11">
        <f t="shared" si="37"/>
      </c>
    </row>
    <row r="200" spans="1:16" ht="12.75">
      <c r="A200" s="2"/>
      <c r="J200" s="10">
        <f t="shared" si="31"/>
      </c>
      <c r="K200" s="11">
        <f t="shared" si="32"/>
      </c>
      <c r="L200" s="11">
        <f t="shared" si="33"/>
      </c>
      <c r="M200" s="11">
        <f t="shared" si="34"/>
      </c>
      <c r="N200" s="11">
        <f t="shared" si="35"/>
      </c>
      <c r="O200" s="11">
        <f t="shared" si="36"/>
      </c>
      <c r="P200" s="11">
        <f t="shared" si="37"/>
      </c>
    </row>
    <row r="201" spans="1:16" ht="12.75">
      <c r="A201" s="2"/>
      <c r="J201" s="10">
        <f t="shared" si="31"/>
      </c>
      <c r="K201" s="11">
        <f t="shared" si="32"/>
      </c>
      <c r="L201" s="11">
        <f t="shared" si="33"/>
      </c>
      <c r="M201" s="11">
        <f t="shared" si="34"/>
      </c>
      <c r="N201" s="11">
        <f t="shared" si="35"/>
      </c>
      <c r="O201" s="11">
        <f t="shared" si="36"/>
      </c>
      <c r="P201" s="11">
        <f t="shared" si="37"/>
      </c>
    </row>
    <row r="202" spans="1:16" ht="12.75">
      <c r="A202" s="2"/>
      <c r="J202" s="10">
        <f t="shared" si="31"/>
      </c>
      <c r="K202" s="11">
        <f t="shared" si="32"/>
      </c>
      <c r="L202" s="11">
        <f t="shared" si="33"/>
      </c>
      <c r="M202" s="11">
        <f t="shared" si="34"/>
      </c>
      <c r="N202" s="11">
        <f t="shared" si="35"/>
      </c>
      <c r="O202" s="11">
        <f t="shared" si="36"/>
      </c>
      <c r="P202" s="11">
        <f t="shared" si="37"/>
      </c>
    </row>
    <row r="203" spans="1:16" ht="12.75">
      <c r="A203" s="2"/>
      <c r="J203" s="10">
        <f t="shared" si="31"/>
      </c>
      <c r="K203" s="11">
        <f t="shared" si="32"/>
      </c>
      <c r="L203" s="11">
        <f t="shared" si="33"/>
      </c>
      <c r="M203" s="11">
        <f t="shared" si="34"/>
      </c>
      <c r="N203" s="11">
        <f t="shared" si="35"/>
      </c>
      <c r="O203" s="11">
        <f t="shared" si="36"/>
      </c>
      <c r="P203" s="11">
        <f t="shared" si="37"/>
      </c>
    </row>
    <row r="204" spans="1:16" ht="12.75">
      <c r="A204" s="2"/>
      <c r="J204" s="10">
        <f t="shared" si="31"/>
      </c>
      <c r="K204" s="11">
        <f t="shared" si="32"/>
      </c>
      <c r="L204" s="11">
        <f t="shared" si="33"/>
      </c>
      <c r="M204" s="11">
        <f t="shared" si="34"/>
      </c>
      <c r="N204" s="11">
        <f t="shared" si="35"/>
      </c>
      <c r="O204" s="11">
        <f t="shared" si="36"/>
      </c>
      <c r="P204" s="11">
        <f t="shared" si="37"/>
      </c>
    </row>
    <row r="205" spans="1:16" ht="12.75">
      <c r="A205" s="2"/>
      <c r="J205" s="10">
        <f t="shared" si="31"/>
      </c>
      <c r="K205" s="11">
        <f t="shared" si="32"/>
      </c>
      <c r="L205" s="11">
        <f t="shared" si="33"/>
      </c>
      <c r="M205" s="11">
        <f t="shared" si="34"/>
      </c>
      <c r="N205" s="11">
        <f t="shared" si="35"/>
      </c>
      <c r="O205" s="11">
        <f t="shared" si="36"/>
      </c>
      <c r="P205" s="11">
        <f t="shared" si="37"/>
      </c>
    </row>
    <row r="206" spans="1:16" ht="12.75">
      <c r="A206" s="2"/>
      <c r="J206" s="10">
        <f t="shared" si="31"/>
      </c>
      <c r="K206" s="11">
        <f t="shared" si="32"/>
      </c>
      <c r="L206" s="11">
        <f t="shared" si="33"/>
      </c>
      <c r="M206" s="11">
        <f t="shared" si="34"/>
      </c>
      <c r="N206" s="11">
        <f t="shared" si="35"/>
      </c>
      <c r="O206" s="11">
        <f t="shared" si="36"/>
      </c>
      <c r="P206" s="11">
        <f t="shared" si="37"/>
      </c>
    </row>
    <row r="207" spans="1:16" ht="12.75">
      <c r="A207" s="2"/>
      <c r="J207" s="10">
        <f t="shared" si="31"/>
      </c>
      <c r="K207" s="11">
        <f t="shared" si="32"/>
      </c>
      <c r="L207" s="11">
        <f t="shared" si="33"/>
      </c>
      <c r="M207" s="11">
        <f t="shared" si="34"/>
      </c>
      <c r="N207" s="11">
        <f t="shared" si="35"/>
      </c>
      <c r="O207" s="11">
        <f t="shared" si="36"/>
      </c>
      <c r="P207" s="11">
        <f t="shared" si="37"/>
      </c>
    </row>
    <row r="208" spans="1:16" ht="12.75">
      <c r="A208" s="2"/>
      <c r="J208" s="10">
        <f t="shared" si="31"/>
      </c>
      <c r="K208" s="11">
        <f t="shared" si="32"/>
      </c>
      <c r="L208" s="11">
        <f t="shared" si="33"/>
      </c>
      <c r="M208" s="11">
        <f t="shared" si="34"/>
      </c>
      <c r="N208" s="11">
        <f t="shared" si="35"/>
      </c>
      <c r="O208" s="11">
        <f t="shared" si="36"/>
      </c>
      <c r="P208" s="11">
        <f t="shared" si="37"/>
      </c>
    </row>
    <row r="209" spans="1:16" ht="12.75">
      <c r="A209" s="2"/>
      <c r="J209" s="10">
        <f t="shared" si="31"/>
      </c>
      <c r="K209" s="11">
        <f t="shared" si="32"/>
      </c>
      <c r="L209" s="11">
        <f t="shared" si="33"/>
      </c>
      <c r="M209" s="11">
        <f t="shared" si="34"/>
      </c>
      <c r="N209" s="11">
        <f t="shared" si="35"/>
      </c>
      <c r="O209" s="11">
        <f t="shared" si="36"/>
      </c>
      <c r="P209" s="11">
        <f t="shared" si="37"/>
      </c>
    </row>
    <row r="210" spans="1:16" ht="12.75">
      <c r="A210" s="2"/>
      <c r="J210" s="10">
        <f t="shared" si="31"/>
      </c>
      <c r="K210" s="11">
        <f t="shared" si="32"/>
      </c>
      <c r="L210" s="11">
        <f t="shared" si="33"/>
      </c>
      <c r="M210" s="11">
        <f t="shared" si="34"/>
      </c>
      <c r="N210" s="11">
        <f t="shared" si="35"/>
      </c>
      <c r="O210" s="11">
        <f t="shared" si="36"/>
      </c>
      <c r="P210" s="11">
        <f t="shared" si="37"/>
      </c>
    </row>
    <row r="211" spans="1:16" ht="12.75">
      <c r="A211" s="2"/>
      <c r="J211" s="10">
        <f t="shared" si="31"/>
      </c>
      <c r="K211" s="11">
        <f t="shared" si="32"/>
      </c>
      <c r="L211" s="11">
        <f t="shared" si="33"/>
      </c>
      <c r="M211" s="11">
        <f t="shared" si="34"/>
      </c>
      <c r="N211" s="11">
        <f t="shared" si="35"/>
      </c>
      <c r="O211" s="11">
        <f t="shared" si="36"/>
      </c>
      <c r="P211" s="11">
        <f t="shared" si="37"/>
      </c>
    </row>
    <row r="212" spans="1:16" ht="12.75">
      <c r="A212" s="2"/>
      <c r="J212" s="10">
        <f t="shared" si="31"/>
      </c>
      <c r="K212" s="11">
        <f t="shared" si="32"/>
      </c>
      <c r="L212" s="11">
        <f t="shared" si="33"/>
      </c>
      <c r="M212" s="11">
        <f t="shared" si="34"/>
      </c>
      <c r="N212" s="11">
        <f t="shared" si="35"/>
      </c>
      <c r="O212" s="11">
        <f t="shared" si="36"/>
      </c>
      <c r="P212" s="11">
        <f t="shared" si="37"/>
      </c>
    </row>
    <row r="213" spans="1:16" ht="12.75">
      <c r="A213" s="2"/>
      <c r="J213" s="10">
        <f t="shared" si="31"/>
      </c>
      <c r="K213" s="11">
        <f t="shared" si="32"/>
      </c>
      <c r="L213" s="11">
        <f t="shared" si="33"/>
      </c>
      <c r="M213" s="11">
        <f t="shared" si="34"/>
      </c>
      <c r="N213" s="11">
        <f t="shared" si="35"/>
      </c>
      <c r="O213" s="11">
        <f t="shared" si="36"/>
      </c>
      <c r="P213" s="11">
        <f t="shared" si="37"/>
      </c>
    </row>
    <row r="214" spans="1:16" ht="12.75">
      <c r="A214" s="2"/>
      <c r="J214" s="10">
        <f t="shared" si="31"/>
      </c>
      <c r="K214" s="11">
        <f t="shared" si="32"/>
      </c>
      <c r="L214" s="11">
        <f t="shared" si="33"/>
      </c>
      <c r="M214" s="11">
        <f t="shared" si="34"/>
      </c>
      <c r="N214" s="11">
        <f t="shared" si="35"/>
      </c>
      <c r="O214" s="11">
        <f t="shared" si="36"/>
      </c>
      <c r="P214" s="11">
        <f t="shared" si="37"/>
      </c>
    </row>
    <row r="215" spans="1:16" ht="12.75">
      <c r="A215" s="2"/>
      <c r="J215" s="10">
        <f t="shared" si="31"/>
      </c>
      <c r="K215" s="11">
        <f t="shared" si="32"/>
      </c>
      <c r="L215" s="11">
        <f t="shared" si="33"/>
      </c>
      <c r="M215" s="11">
        <f t="shared" si="34"/>
      </c>
      <c r="N215" s="11">
        <f t="shared" si="35"/>
      </c>
      <c r="O215" s="11">
        <f t="shared" si="36"/>
      </c>
      <c r="P215" s="11">
        <f t="shared" si="37"/>
      </c>
    </row>
    <row r="216" spans="1:16" ht="12.75">
      <c r="A216" s="2"/>
      <c r="J216" s="10">
        <f t="shared" si="31"/>
      </c>
      <c r="K216" s="11">
        <f t="shared" si="32"/>
      </c>
      <c r="L216" s="11">
        <f t="shared" si="33"/>
      </c>
      <c r="M216" s="11">
        <f t="shared" si="34"/>
      </c>
      <c r="N216" s="11">
        <f t="shared" si="35"/>
      </c>
      <c r="O216" s="11">
        <f t="shared" si="36"/>
      </c>
      <c r="P216" s="11">
        <f t="shared" si="37"/>
      </c>
    </row>
    <row r="217" spans="1:16" ht="12.75">
      <c r="A217" s="2"/>
      <c r="J217" s="10">
        <f t="shared" si="31"/>
      </c>
      <c r="K217" s="11">
        <f t="shared" si="32"/>
      </c>
      <c r="L217" s="11">
        <f t="shared" si="33"/>
      </c>
      <c r="M217" s="11">
        <f t="shared" si="34"/>
      </c>
      <c r="N217" s="11">
        <f t="shared" si="35"/>
      </c>
      <c r="O217" s="11">
        <f t="shared" si="36"/>
      </c>
      <c r="P217" s="11">
        <f t="shared" si="37"/>
      </c>
    </row>
    <row r="218" spans="1:16" ht="12.75">
      <c r="A218" s="2"/>
      <c r="J218" s="10">
        <f aca="true" t="shared" si="38" ref="J218:J281">IF(A218-A219=0,"",A218)</f>
      </c>
      <c r="K218" s="11">
        <f aca="true" t="shared" si="39" ref="K218:K281">IF(B218-A20183=0,"",0-B218)</f>
      </c>
      <c r="L218" s="11">
        <f t="shared" si="33"/>
      </c>
      <c r="M218" s="11">
        <f t="shared" si="34"/>
      </c>
      <c r="N218" s="11">
        <f t="shared" si="35"/>
      </c>
      <c r="O218" s="11">
        <f t="shared" si="36"/>
      </c>
      <c r="P218" s="11">
        <f t="shared" si="37"/>
      </c>
    </row>
    <row r="219" spans="1:16" ht="12.75">
      <c r="A219" s="2"/>
      <c r="J219" s="10">
        <f t="shared" si="38"/>
      </c>
      <c r="K219" s="11">
        <f t="shared" si="39"/>
      </c>
      <c r="L219" s="11">
        <f t="shared" si="33"/>
      </c>
      <c r="M219" s="11">
        <f t="shared" si="34"/>
      </c>
      <c r="N219" s="11">
        <f t="shared" si="35"/>
      </c>
      <c r="O219" s="11">
        <f t="shared" si="36"/>
      </c>
      <c r="P219" s="11">
        <f t="shared" si="37"/>
      </c>
    </row>
    <row r="220" spans="1:16" ht="12.75">
      <c r="A220" s="2"/>
      <c r="J220" s="10">
        <f t="shared" si="38"/>
      </c>
      <c r="K220" s="11">
        <f t="shared" si="39"/>
      </c>
      <c r="L220" s="11">
        <f t="shared" si="33"/>
      </c>
      <c r="M220" s="11">
        <f t="shared" si="34"/>
      </c>
      <c r="N220" s="11">
        <f t="shared" si="35"/>
      </c>
      <c r="O220" s="11">
        <f t="shared" si="36"/>
      </c>
      <c r="P220" s="11">
        <f t="shared" si="37"/>
      </c>
    </row>
    <row r="221" spans="1:16" ht="12.75">
      <c r="A221" s="2"/>
      <c r="J221" s="10">
        <f t="shared" si="38"/>
      </c>
      <c r="K221" s="11">
        <f t="shared" si="39"/>
      </c>
      <c r="L221" s="11">
        <f t="shared" si="33"/>
      </c>
      <c r="M221" s="11">
        <f t="shared" si="34"/>
      </c>
      <c r="N221" s="11">
        <f t="shared" si="35"/>
      </c>
      <c r="O221" s="11">
        <f t="shared" si="36"/>
      </c>
      <c r="P221" s="11">
        <f t="shared" si="37"/>
      </c>
    </row>
    <row r="222" spans="1:16" ht="12.75">
      <c r="A222" s="2"/>
      <c r="J222" s="10">
        <f t="shared" si="38"/>
      </c>
      <c r="K222" s="11">
        <f t="shared" si="39"/>
      </c>
      <c r="L222" s="11">
        <f t="shared" si="33"/>
      </c>
      <c r="M222" s="11">
        <f t="shared" si="34"/>
      </c>
      <c r="N222" s="11">
        <f t="shared" si="35"/>
      </c>
      <c r="O222" s="11">
        <f t="shared" si="36"/>
      </c>
      <c r="P222" s="11">
        <f t="shared" si="37"/>
      </c>
    </row>
    <row r="223" spans="1:16" ht="12.75">
      <c r="A223" s="2"/>
      <c r="J223" s="10">
        <f t="shared" si="38"/>
      </c>
      <c r="K223" s="11">
        <f t="shared" si="39"/>
      </c>
      <c r="L223" s="11">
        <f t="shared" si="33"/>
      </c>
      <c r="M223" s="11">
        <f t="shared" si="34"/>
      </c>
      <c r="N223" s="11">
        <f t="shared" si="35"/>
      </c>
      <c r="O223" s="11">
        <f t="shared" si="36"/>
      </c>
      <c r="P223" s="11">
        <f t="shared" si="37"/>
      </c>
    </row>
    <row r="224" spans="1:16" ht="12.75">
      <c r="A224" s="2"/>
      <c r="J224" s="10">
        <f t="shared" si="38"/>
      </c>
      <c r="K224" s="11">
        <f t="shared" si="39"/>
      </c>
      <c r="L224" s="11">
        <f t="shared" si="33"/>
      </c>
      <c r="M224" s="11">
        <f t="shared" si="34"/>
      </c>
      <c r="N224" s="11">
        <f t="shared" si="35"/>
      </c>
      <c r="O224" s="11">
        <f t="shared" si="36"/>
      </c>
      <c r="P224" s="11">
        <f t="shared" si="37"/>
      </c>
    </row>
    <row r="225" spans="1:16" ht="12.75">
      <c r="A225" s="2"/>
      <c r="J225" s="10">
        <f t="shared" si="38"/>
      </c>
      <c r="K225" s="11">
        <f t="shared" si="39"/>
      </c>
      <c r="L225" s="11">
        <f t="shared" si="33"/>
      </c>
      <c r="M225" s="11">
        <f t="shared" si="34"/>
      </c>
      <c r="N225" s="11">
        <f t="shared" si="35"/>
      </c>
      <c r="O225" s="11">
        <f t="shared" si="36"/>
      </c>
      <c r="P225" s="11">
        <f t="shared" si="37"/>
      </c>
    </row>
    <row r="226" spans="1:16" ht="12.75">
      <c r="A226" s="2"/>
      <c r="J226" s="10">
        <f t="shared" si="38"/>
      </c>
      <c r="K226" s="11">
        <f t="shared" si="39"/>
      </c>
      <c r="L226" s="11">
        <f t="shared" si="33"/>
      </c>
      <c r="M226" s="11">
        <f t="shared" si="34"/>
      </c>
      <c r="N226" s="11">
        <f t="shared" si="35"/>
      </c>
      <c r="O226" s="11">
        <f t="shared" si="36"/>
      </c>
      <c r="P226" s="11">
        <f t="shared" si="37"/>
      </c>
    </row>
    <row r="227" spans="1:16" ht="12.75">
      <c r="A227" s="2"/>
      <c r="J227" s="10">
        <f t="shared" si="38"/>
      </c>
      <c r="K227" s="11">
        <f t="shared" si="39"/>
      </c>
      <c r="L227" s="11">
        <f t="shared" si="33"/>
      </c>
      <c r="M227" s="11">
        <f t="shared" si="34"/>
      </c>
      <c r="N227" s="11">
        <f t="shared" si="35"/>
      </c>
      <c r="O227" s="11">
        <f t="shared" si="36"/>
      </c>
      <c r="P227" s="11">
        <f t="shared" si="37"/>
      </c>
    </row>
    <row r="228" spans="1:16" ht="12.75">
      <c r="A228" s="2"/>
      <c r="J228" s="10">
        <f t="shared" si="38"/>
      </c>
      <c r="K228" s="11">
        <f t="shared" si="39"/>
      </c>
      <c r="L228" s="11">
        <f t="shared" si="33"/>
      </c>
      <c r="M228" s="11">
        <f t="shared" si="34"/>
      </c>
      <c r="N228" s="11">
        <f t="shared" si="35"/>
      </c>
      <c r="O228" s="11">
        <f t="shared" si="36"/>
      </c>
      <c r="P228" s="11">
        <f t="shared" si="37"/>
      </c>
    </row>
    <row r="229" spans="1:16" ht="12.75">
      <c r="A229" s="2"/>
      <c r="J229" s="10">
        <f t="shared" si="38"/>
      </c>
      <c r="K229" s="11">
        <f t="shared" si="39"/>
      </c>
      <c r="L229" s="11">
        <f t="shared" si="33"/>
      </c>
      <c r="M229" s="11">
        <f t="shared" si="34"/>
      </c>
      <c r="N229" s="11">
        <f t="shared" si="35"/>
      </c>
      <c r="O229" s="11">
        <f t="shared" si="36"/>
      </c>
      <c r="P229" s="11">
        <f t="shared" si="37"/>
      </c>
    </row>
    <row r="230" spans="1:16" ht="12.75">
      <c r="A230" s="2"/>
      <c r="J230" s="10">
        <f t="shared" si="38"/>
      </c>
      <c r="K230" s="11">
        <f t="shared" si="39"/>
      </c>
      <c r="L230" s="11">
        <f t="shared" si="33"/>
      </c>
      <c r="M230" s="11">
        <f t="shared" si="34"/>
      </c>
      <c r="N230" s="11">
        <f t="shared" si="35"/>
      </c>
      <c r="O230" s="11">
        <f t="shared" si="36"/>
      </c>
      <c r="P230" s="11">
        <f t="shared" si="37"/>
      </c>
    </row>
    <row r="231" spans="1:16" ht="12.75">
      <c r="A231" s="2"/>
      <c r="J231" s="10">
        <f t="shared" si="38"/>
      </c>
      <c r="K231" s="11">
        <f t="shared" si="39"/>
      </c>
      <c r="L231" s="11">
        <f t="shared" si="33"/>
      </c>
      <c r="M231" s="11">
        <f t="shared" si="34"/>
      </c>
      <c r="N231" s="11">
        <f t="shared" si="35"/>
      </c>
      <c r="O231" s="11">
        <f t="shared" si="36"/>
      </c>
      <c r="P231" s="11">
        <f t="shared" si="37"/>
      </c>
    </row>
    <row r="232" spans="1:16" ht="12.75">
      <c r="A232" s="2"/>
      <c r="J232" s="10">
        <f t="shared" si="38"/>
      </c>
      <c r="K232" s="11">
        <f t="shared" si="39"/>
      </c>
      <c r="L232" s="11">
        <f t="shared" si="33"/>
      </c>
      <c r="M232" s="11">
        <f t="shared" si="34"/>
      </c>
      <c r="N232" s="11">
        <f t="shared" si="35"/>
      </c>
      <c r="O232" s="11">
        <f t="shared" si="36"/>
      </c>
      <c r="P232" s="11">
        <f t="shared" si="37"/>
      </c>
    </row>
    <row r="233" spans="1:16" ht="12.75">
      <c r="A233" s="2"/>
      <c r="J233" s="10">
        <f t="shared" si="38"/>
      </c>
      <c r="K233" s="11">
        <f t="shared" si="39"/>
      </c>
      <c r="L233" s="11">
        <f aca="true" t="shared" si="40" ref="L233:L296">IF(C233-B20198=0,"",0-C233)</f>
      </c>
      <c r="M233" s="11">
        <f aca="true" t="shared" si="41" ref="M233:M296">IF(D233-C20198=0,"",0-D233)</f>
      </c>
      <c r="N233" s="11">
        <f aca="true" t="shared" si="42" ref="N233:N296">IF(E233-D20198=0,"",0-E233)</f>
      </c>
      <c r="O233" s="11">
        <f aca="true" t="shared" si="43" ref="O233:O296">IF(F233-E20198=0,"",0-F233)</f>
      </c>
      <c r="P233" s="11">
        <f aca="true" t="shared" si="44" ref="P233:P296">IF(G233-F20198=0,"",0-G233)</f>
      </c>
    </row>
    <row r="234" spans="1:16" ht="12.75">
      <c r="A234" s="2"/>
      <c r="J234" s="10">
        <f t="shared" si="38"/>
      </c>
      <c r="K234" s="11">
        <f t="shared" si="39"/>
      </c>
      <c r="L234" s="11">
        <f t="shared" si="40"/>
      </c>
      <c r="M234" s="11">
        <f t="shared" si="41"/>
      </c>
      <c r="N234" s="11">
        <f t="shared" si="42"/>
      </c>
      <c r="O234" s="11">
        <f t="shared" si="43"/>
      </c>
      <c r="P234" s="11">
        <f t="shared" si="44"/>
      </c>
    </row>
    <row r="235" spans="1:16" ht="12.75">
      <c r="A235" s="2"/>
      <c r="J235" s="10">
        <f t="shared" si="38"/>
      </c>
      <c r="K235" s="11">
        <f t="shared" si="39"/>
      </c>
      <c r="L235" s="11">
        <f t="shared" si="40"/>
      </c>
      <c r="M235" s="11">
        <f t="shared" si="41"/>
      </c>
      <c r="N235" s="11">
        <f t="shared" si="42"/>
      </c>
      <c r="O235" s="11">
        <f t="shared" si="43"/>
      </c>
      <c r="P235" s="11">
        <f t="shared" si="44"/>
      </c>
    </row>
    <row r="236" spans="1:16" ht="12.75">
      <c r="A236" s="2"/>
      <c r="J236" s="10">
        <f t="shared" si="38"/>
      </c>
      <c r="K236" s="11">
        <f t="shared" si="39"/>
      </c>
      <c r="L236" s="11">
        <f t="shared" si="40"/>
      </c>
      <c r="M236" s="11">
        <f t="shared" si="41"/>
      </c>
      <c r="N236" s="11">
        <f t="shared" si="42"/>
      </c>
      <c r="O236" s="11">
        <f t="shared" si="43"/>
      </c>
      <c r="P236" s="11">
        <f t="shared" si="44"/>
      </c>
    </row>
    <row r="237" spans="1:16" ht="12.75">
      <c r="A237" s="2"/>
      <c r="J237" s="10">
        <f t="shared" si="38"/>
      </c>
      <c r="K237" s="11">
        <f t="shared" si="39"/>
      </c>
      <c r="L237" s="11">
        <f t="shared" si="40"/>
      </c>
      <c r="M237" s="11">
        <f t="shared" si="41"/>
      </c>
      <c r="N237" s="11">
        <f t="shared" si="42"/>
      </c>
      <c r="O237" s="11">
        <f t="shared" si="43"/>
      </c>
      <c r="P237" s="11">
        <f t="shared" si="44"/>
      </c>
    </row>
    <row r="238" spans="1:16" ht="12.75">
      <c r="A238" s="2"/>
      <c r="J238" s="10">
        <f t="shared" si="38"/>
      </c>
      <c r="K238" s="11">
        <f t="shared" si="39"/>
      </c>
      <c r="L238" s="11">
        <f t="shared" si="40"/>
      </c>
      <c r="M238" s="11">
        <f t="shared" si="41"/>
      </c>
      <c r="N238" s="11">
        <f t="shared" si="42"/>
      </c>
      <c r="O238" s="11">
        <f t="shared" si="43"/>
      </c>
      <c r="P238" s="11">
        <f t="shared" si="44"/>
      </c>
    </row>
    <row r="239" spans="1:16" ht="12.75">
      <c r="A239" s="2"/>
      <c r="J239" s="10">
        <f t="shared" si="38"/>
      </c>
      <c r="K239" s="11">
        <f t="shared" si="39"/>
      </c>
      <c r="L239" s="11">
        <f t="shared" si="40"/>
      </c>
      <c r="M239" s="11">
        <f t="shared" si="41"/>
      </c>
      <c r="N239" s="11">
        <f t="shared" si="42"/>
      </c>
      <c r="O239" s="11">
        <f t="shared" si="43"/>
      </c>
      <c r="P239" s="11">
        <f t="shared" si="44"/>
      </c>
    </row>
    <row r="240" spans="1:16" ht="12.75">
      <c r="A240" s="2"/>
      <c r="J240" s="10">
        <f t="shared" si="38"/>
      </c>
      <c r="K240" s="11">
        <f t="shared" si="39"/>
      </c>
      <c r="L240" s="11">
        <f t="shared" si="40"/>
      </c>
      <c r="M240" s="11">
        <f t="shared" si="41"/>
      </c>
      <c r="N240" s="11">
        <f t="shared" si="42"/>
      </c>
      <c r="O240" s="11">
        <f t="shared" si="43"/>
      </c>
      <c r="P240" s="11">
        <f t="shared" si="44"/>
      </c>
    </row>
    <row r="241" spans="1:16" ht="12.75">
      <c r="A241" s="2"/>
      <c r="J241" s="10">
        <f t="shared" si="38"/>
      </c>
      <c r="K241" s="11">
        <f t="shared" si="39"/>
      </c>
      <c r="L241" s="11">
        <f t="shared" si="40"/>
      </c>
      <c r="M241" s="11">
        <f t="shared" si="41"/>
      </c>
      <c r="N241" s="11">
        <f t="shared" si="42"/>
      </c>
      <c r="O241" s="11">
        <f t="shared" si="43"/>
      </c>
      <c r="P241" s="11">
        <f t="shared" si="44"/>
      </c>
    </row>
    <row r="242" spans="1:16" ht="12.75">
      <c r="A242" s="2"/>
      <c r="J242" s="10">
        <f t="shared" si="38"/>
      </c>
      <c r="K242" s="11">
        <f t="shared" si="39"/>
      </c>
      <c r="L242" s="11">
        <f t="shared" si="40"/>
      </c>
      <c r="M242" s="11">
        <f t="shared" si="41"/>
      </c>
      <c r="N242" s="11">
        <f t="shared" si="42"/>
      </c>
      <c r="O242" s="11">
        <f t="shared" si="43"/>
      </c>
      <c r="P242" s="11">
        <f t="shared" si="44"/>
      </c>
    </row>
    <row r="243" spans="1:16" ht="12.75">
      <c r="A243" s="2"/>
      <c r="J243" s="10">
        <f t="shared" si="38"/>
      </c>
      <c r="K243" s="11">
        <f t="shared" si="39"/>
      </c>
      <c r="L243" s="11">
        <f t="shared" si="40"/>
      </c>
      <c r="M243" s="11">
        <f t="shared" si="41"/>
      </c>
      <c r="N243" s="11">
        <f t="shared" si="42"/>
      </c>
      <c r="O243" s="11">
        <f t="shared" si="43"/>
      </c>
      <c r="P243" s="11">
        <f t="shared" si="44"/>
      </c>
    </row>
    <row r="244" spans="1:16" ht="12.75">
      <c r="A244" s="2"/>
      <c r="J244" s="10">
        <f t="shared" si="38"/>
      </c>
      <c r="K244" s="11">
        <f t="shared" si="39"/>
      </c>
      <c r="L244" s="11">
        <f t="shared" si="40"/>
      </c>
      <c r="M244" s="11">
        <f t="shared" si="41"/>
      </c>
      <c r="N244" s="11">
        <f t="shared" si="42"/>
      </c>
      <c r="O244" s="11">
        <f t="shared" si="43"/>
      </c>
      <c r="P244" s="11">
        <f t="shared" si="44"/>
      </c>
    </row>
    <row r="245" spans="1:16" ht="12.75">
      <c r="A245" s="2"/>
      <c r="J245" s="10">
        <f t="shared" si="38"/>
      </c>
      <c r="K245" s="11">
        <f t="shared" si="39"/>
      </c>
      <c r="L245" s="11">
        <f t="shared" si="40"/>
      </c>
      <c r="M245" s="11">
        <f t="shared" si="41"/>
      </c>
      <c r="N245" s="11">
        <f t="shared" si="42"/>
      </c>
      <c r="O245" s="11">
        <f t="shared" si="43"/>
      </c>
      <c r="P245" s="11">
        <f t="shared" si="44"/>
      </c>
    </row>
    <row r="246" spans="1:16" ht="12.75">
      <c r="A246" s="2"/>
      <c r="J246" s="10">
        <f t="shared" si="38"/>
      </c>
      <c r="K246" s="11">
        <f t="shared" si="39"/>
      </c>
      <c r="L246" s="11">
        <f t="shared" si="40"/>
      </c>
      <c r="M246" s="11">
        <f t="shared" si="41"/>
      </c>
      <c r="N246" s="11">
        <f t="shared" si="42"/>
      </c>
      <c r="O246" s="11">
        <f t="shared" si="43"/>
      </c>
      <c r="P246" s="11">
        <f t="shared" si="44"/>
      </c>
    </row>
    <row r="247" spans="1:16" ht="12.75">
      <c r="A247" s="2"/>
      <c r="J247" s="10">
        <f t="shared" si="38"/>
      </c>
      <c r="K247" s="11">
        <f t="shared" si="39"/>
      </c>
      <c r="L247" s="11">
        <f t="shared" si="40"/>
      </c>
      <c r="M247" s="11">
        <f t="shared" si="41"/>
      </c>
      <c r="N247" s="11">
        <f t="shared" si="42"/>
      </c>
      <c r="O247" s="11">
        <f t="shared" si="43"/>
      </c>
      <c r="P247" s="11">
        <f t="shared" si="44"/>
      </c>
    </row>
    <row r="248" spans="1:16" ht="12.75">
      <c r="A248" s="2"/>
      <c r="J248" s="10">
        <f t="shared" si="38"/>
      </c>
      <c r="K248" s="11">
        <f t="shared" si="39"/>
      </c>
      <c r="L248" s="11">
        <f t="shared" si="40"/>
      </c>
      <c r="M248" s="11">
        <f t="shared" si="41"/>
      </c>
      <c r="N248" s="11">
        <f t="shared" si="42"/>
      </c>
      <c r="O248" s="11">
        <f t="shared" si="43"/>
      </c>
      <c r="P248" s="11">
        <f t="shared" si="44"/>
      </c>
    </row>
    <row r="249" spans="1:16" ht="12.75">
      <c r="A249" s="2"/>
      <c r="J249" s="10">
        <f t="shared" si="38"/>
      </c>
      <c r="K249" s="11">
        <f t="shared" si="39"/>
      </c>
      <c r="L249" s="11">
        <f t="shared" si="40"/>
      </c>
      <c r="M249" s="11">
        <f t="shared" si="41"/>
      </c>
      <c r="N249" s="11">
        <f t="shared" si="42"/>
      </c>
      <c r="O249" s="11">
        <f t="shared" si="43"/>
      </c>
      <c r="P249" s="11">
        <f t="shared" si="44"/>
      </c>
    </row>
    <row r="250" spans="1:16" ht="12.75">
      <c r="A250" s="2"/>
      <c r="J250" s="10">
        <f t="shared" si="38"/>
      </c>
      <c r="K250" s="11">
        <f t="shared" si="39"/>
      </c>
      <c r="L250" s="11">
        <f t="shared" si="40"/>
      </c>
      <c r="M250" s="11">
        <f t="shared" si="41"/>
      </c>
      <c r="N250" s="11">
        <f t="shared" si="42"/>
      </c>
      <c r="O250" s="11">
        <f t="shared" si="43"/>
      </c>
      <c r="P250" s="11">
        <f t="shared" si="44"/>
      </c>
    </row>
    <row r="251" spans="1:16" ht="12.75">
      <c r="A251" s="2"/>
      <c r="J251" s="10">
        <f t="shared" si="38"/>
      </c>
      <c r="K251" s="11">
        <f t="shared" si="39"/>
      </c>
      <c r="L251" s="11">
        <f t="shared" si="40"/>
      </c>
      <c r="M251" s="11">
        <f t="shared" si="41"/>
      </c>
      <c r="N251" s="11">
        <f t="shared" si="42"/>
      </c>
      <c r="O251" s="11">
        <f t="shared" si="43"/>
      </c>
      <c r="P251" s="11">
        <f t="shared" si="44"/>
      </c>
    </row>
    <row r="252" spans="1:16" ht="12.75">
      <c r="A252" s="2"/>
      <c r="J252" s="10">
        <f t="shared" si="38"/>
      </c>
      <c r="K252" s="11">
        <f t="shared" si="39"/>
      </c>
      <c r="L252" s="11">
        <f t="shared" si="40"/>
      </c>
      <c r="M252" s="11">
        <f t="shared" si="41"/>
      </c>
      <c r="N252" s="11">
        <f t="shared" si="42"/>
      </c>
      <c r="O252" s="11">
        <f t="shared" si="43"/>
      </c>
      <c r="P252" s="11">
        <f t="shared" si="44"/>
      </c>
    </row>
    <row r="253" spans="1:16" ht="12.75">
      <c r="A253" s="2"/>
      <c r="J253" s="10">
        <f t="shared" si="38"/>
      </c>
      <c r="K253" s="11">
        <f t="shared" si="39"/>
      </c>
      <c r="L253" s="11">
        <f t="shared" si="40"/>
      </c>
      <c r="M253" s="11">
        <f t="shared" si="41"/>
      </c>
      <c r="N253" s="11">
        <f t="shared" si="42"/>
      </c>
      <c r="O253" s="11">
        <f t="shared" si="43"/>
      </c>
      <c r="P253" s="11">
        <f t="shared" si="44"/>
      </c>
    </row>
    <row r="254" spans="1:16" ht="12.75">
      <c r="A254" s="2"/>
      <c r="J254" s="10">
        <f t="shared" si="38"/>
      </c>
      <c r="K254" s="11">
        <f t="shared" si="39"/>
      </c>
      <c r="L254" s="11">
        <f t="shared" si="40"/>
      </c>
      <c r="M254" s="11">
        <f t="shared" si="41"/>
      </c>
      <c r="N254" s="11">
        <f t="shared" si="42"/>
      </c>
      <c r="O254" s="11">
        <f t="shared" si="43"/>
      </c>
      <c r="P254" s="11">
        <f t="shared" si="44"/>
      </c>
    </row>
    <row r="255" spans="1:16" ht="12.75">
      <c r="A255" s="2"/>
      <c r="J255" s="10">
        <f t="shared" si="38"/>
      </c>
      <c r="K255" s="11">
        <f t="shared" si="39"/>
      </c>
      <c r="L255" s="11">
        <f t="shared" si="40"/>
      </c>
      <c r="M255" s="11">
        <f t="shared" si="41"/>
      </c>
      <c r="N255" s="11">
        <f t="shared" si="42"/>
      </c>
      <c r="O255" s="11">
        <f t="shared" si="43"/>
      </c>
      <c r="P255" s="11">
        <f t="shared" si="44"/>
      </c>
    </row>
    <row r="256" spans="1:16" ht="12.75">
      <c r="A256" s="2"/>
      <c r="J256" s="10">
        <f t="shared" si="38"/>
      </c>
      <c r="K256" s="11">
        <f t="shared" si="39"/>
      </c>
      <c r="L256" s="11">
        <f t="shared" si="40"/>
      </c>
      <c r="M256" s="11">
        <f t="shared" si="41"/>
      </c>
      <c r="N256" s="11">
        <f t="shared" si="42"/>
      </c>
      <c r="O256" s="11">
        <f t="shared" si="43"/>
      </c>
      <c r="P256" s="11">
        <f t="shared" si="44"/>
      </c>
    </row>
    <row r="257" spans="1:16" ht="12.75">
      <c r="A257" s="2"/>
      <c r="J257" s="10">
        <f t="shared" si="38"/>
      </c>
      <c r="K257" s="11">
        <f t="shared" si="39"/>
      </c>
      <c r="L257" s="11">
        <f t="shared" si="40"/>
      </c>
      <c r="M257" s="11">
        <f t="shared" si="41"/>
      </c>
      <c r="N257" s="11">
        <f t="shared" si="42"/>
      </c>
      <c r="O257" s="11">
        <f t="shared" si="43"/>
      </c>
      <c r="P257" s="11">
        <f t="shared" si="44"/>
      </c>
    </row>
    <row r="258" spans="1:16" ht="12.75">
      <c r="A258" s="2"/>
      <c r="J258" s="10">
        <f t="shared" si="38"/>
      </c>
      <c r="K258" s="11">
        <f t="shared" si="39"/>
      </c>
      <c r="L258" s="11">
        <f t="shared" si="40"/>
      </c>
      <c r="M258" s="11">
        <f t="shared" si="41"/>
      </c>
      <c r="N258" s="11">
        <f t="shared" si="42"/>
      </c>
      <c r="O258" s="11">
        <f t="shared" si="43"/>
      </c>
      <c r="P258" s="11">
        <f t="shared" si="44"/>
      </c>
    </row>
    <row r="259" spans="1:16" ht="12.75">
      <c r="A259" s="2"/>
      <c r="J259" s="10">
        <f t="shared" si="38"/>
      </c>
      <c r="K259" s="11">
        <f t="shared" si="39"/>
      </c>
      <c r="L259" s="11">
        <f t="shared" si="40"/>
      </c>
      <c r="M259" s="11">
        <f t="shared" si="41"/>
      </c>
      <c r="N259" s="11">
        <f t="shared" si="42"/>
      </c>
      <c r="O259" s="11">
        <f t="shared" si="43"/>
      </c>
      <c r="P259" s="11">
        <f t="shared" si="44"/>
      </c>
    </row>
    <row r="260" spans="1:16" ht="12.75">
      <c r="A260" s="2"/>
      <c r="J260" s="10">
        <f t="shared" si="38"/>
      </c>
      <c r="K260" s="11">
        <f t="shared" si="39"/>
      </c>
      <c r="L260" s="11">
        <f t="shared" si="40"/>
      </c>
      <c r="M260" s="11">
        <f t="shared" si="41"/>
      </c>
      <c r="N260" s="11">
        <f t="shared" si="42"/>
      </c>
      <c r="O260" s="11">
        <f t="shared" si="43"/>
      </c>
      <c r="P260" s="11">
        <f t="shared" si="44"/>
      </c>
    </row>
    <row r="261" spans="1:16" ht="12.75">
      <c r="A261" s="2"/>
      <c r="J261" s="10">
        <f t="shared" si="38"/>
      </c>
      <c r="K261" s="11">
        <f t="shared" si="39"/>
      </c>
      <c r="L261" s="11">
        <f t="shared" si="40"/>
      </c>
      <c r="M261" s="11">
        <f t="shared" si="41"/>
      </c>
      <c r="N261" s="11">
        <f t="shared" si="42"/>
      </c>
      <c r="O261" s="11">
        <f t="shared" si="43"/>
      </c>
      <c r="P261" s="11">
        <f t="shared" si="44"/>
      </c>
    </row>
    <row r="262" spans="1:16" ht="12.75">
      <c r="A262" s="2"/>
      <c r="J262" s="10">
        <f t="shared" si="38"/>
      </c>
      <c r="K262" s="11">
        <f t="shared" si="39"/>
      </c>
      <c r="L262" s="11">
        <f t="shared" si="40"/>
      </c>
      <c r="M262" s="11">
        <f t="shared" si="41"/>
      </c>
      <c r="N262" s="11">
        <f t="shared" si="42"/>
      </c>
      <c r="O262" s="11">
        <f t="shared" si="43"/>
      </c>
      <c r="P262" s="11">
        <f t="shared" si="44"/>
      </c>
    </row>
    <row r="263" spans="1:16" ht="12.75">
      <c r="A263" s="2"/>
      <c r="J263" s="10">
        <f t="shared" si="38"/>
      </c>
      <c r="K263" s="11">
        <f t="shared" si="39"/>
      </c>
      <c r="L263" s="11">
        <f t="shared" si="40"/>
      </c>
      <c r="M263" s="11">
        <f t="shared" si="41"/>
      </c>
      <c r="N263" s="11">
        <f t="shared" si="42"/>
      </c>
      <c r="O263" s="11">
        <f t="shared" si="43"/>
      </c>
      <c r="P263" s="11">
        <f t="shared" si="44"/>
      </c>
    </row>
    <row r="264" spans="1:16" ht="12.75">
      <c r="A264" s="2"/>
      <c r="J264" s="10">
        <f t="shared" si="38"/>
      </c>
      <c r="K264" s="11">
        <f t="shared" si="39"/>
      </c>
      <c r="L264" s="11">
        <f t="shared" si="40"/>
      </c>
      <c r="M264" s="11">
        <f t="shared" si="41"/>
      </c>
      <c r="N264" s="11">
        <f t="shared" si="42"/>
      </c>
      <c r="O264" s="11">
        <f t="shared" si="43"/>
      </c>
      <c r="P264" s="11">
        <f t="shared" si="44"/>
      </c>
    </row>
    <row r="265" spans="1:16" ht="12.75">
      <c r="A265" s="2"/>
      <c r="J265" s="10">
        <f t="shared" si="38"/>
      </c>
      <c r="K265" s="11">
        <f t="shared" si="39"/>
      </c>
      <c r="L265" s="11">
        <f t="shared" si="40"/>
      </c>
      <c r="M265" s="11">
        <f t="shared" si="41"/>
      </c>
      <c r="N265" s="11">
        <f t="shared" si="42"/>
      </c>
      <c r="O265" s="11">
        <f t="shared" si="43"/>
      </c>
      <c r="P265" s="11">
        <f t="shared" si="44"/>
      </c>
    </row>
    <row r="266" spans="1:16" ht="12.75">
      <c r="A266" s="2"/>
      <c r="J266" s="10">
        <f t="shared" si="38"/>
      </c>
      <c r="K266" s="11">
        <f t="shared" si="39"/>
      </c>
      <c r="L266" s="11">
        <f t="shared" si="40"/>
      </c>
      <c r="M266" s="11">
        <f t="shared" si="41"/>
      </c>
      <c r="N266" s="11">
        <f t="shared" si="42"/>
      </c>
      <c r="O266" s="11">
        <f t="shared" si="43"/>
      </c>
      <c r="P266" s="11">
        <f t="shared" si="44"/>
      </c>
    </row>
    <row r="267" spans="1:16" ht="12.75">
      <c r="A267" s="2"/>
      <c r="J267" s="10">
        <f t="shared" si="38"/>
      </c>
      <c r="K267" s="11">
        <f t="shared" si="39"/>
      </c>
      <c r="L267" s="11">
        <f t="shared" si="40"/>
      </c>
      <c r="M267" s="11">
        <f t="shared" si="41"/>
      </c>
      <c r="N267" s="11">
        <f t="shared" si="42"/>
      </c>
      <c r="O267" s="11">
        <f t="shared" si="43"/>
      </c>
      <c r="P267" s="11">
        <f t="shared" si="44"/>
      </c>
    </row>
    <row r="268" spans="1:16" ht="12.75">
      <c r="A268" s="2"/>
      <c r="J268" s="10">
        <f t="shared" si="38"/>
      </c>
      <c r="K268" s="11">
        <f t="shared" si="39"/>
      </c>
      <c r="L268" s="11">
        <f t="shared" si="40"/>
      </c>
      <c r="M268" s="11">
        <f t="shared" si="41"/>
      </c>
      <c r="N268" s="11">
        <f t="shared" si="42"/>
      </c>
      <c r="O268" s="11">
        <f t="shared" si="43"/>
      </c>
      <c r="P268" s="11">
        <f t="shared" si="44"/>
      </c>
    </row>
    <row r="269" spans="1:16" ht="12.75">
      <c r="A269" s="2"/>
      <c r="J269" s="10">
        <f t="shared" si="38"/>
      </c>
      <c r="K269" s="11">
        <f t="shared" si="39"/>
      </c>
      <c r="L269" s="11">
        <f t="shared" si="40"/>
      </c>
      <c r="M269" s="11">
        <f t="shared" si="41"/>
      </c>
      <c r="N269" s="11">
        <f t="shared" si="42"/>
      </c>
      <c r="O269" s="11">
        <f t="shared" si="43"/>
      </c>
      <c r="P269" s="11">
        <f t="shared" si="44"/>
      </c>
    </row>
    <row r="270" spans="1:16" ht="12.75">
      <c r="A270" s="2"/>
      <c r="J270" s="10">
        <f t="shared" si="38"/>
      </c>
      <c r="K270" s="11">
        <f t="shared" si="39"/>
      </c>
      <c r="L270" s="11">
        <f t="shared" si="40"/>
      </c>
      <c r="M270" s="11">
        <f t="shared" si="41"/>
      </c>
      <c r="N270" s="11">
        <f t="shared" si="42"/>
      </c>
      <c r="O270" s="11">
        <f t="shared" si="43"/>
      </c>
      <c r="P270" s="11">
        <f t="shared" si="44"/>
      </c>
    </row>
    <row r="271" spans="1:16" ht="12.75">
      <c r="A271" s="2"/>
      <c r="J271" s="10">
        <f t="shared" si="38"/>
      </c>
      <c r="K271" s="11">
        <f t="shared" si="39"/>
      </c>
      <c r="L271" s="11">
        <f t="shared" si="40"/>
      </c>
      <c r="M271" s="11">
        <f t="shared" si="41"/>
      </c>
      <c r="N271" s="11">
        <f t="shared" si="42"/>
      </c>
      <c r="O271" s="11">
        <f t="shared" si="43"/>
      </c>
      <c r="P271" s="11">
        <f t="shared" si="44"/>
      </c>
    </row>
    <row r="272" spans="1:16" ht="12.75">
      <c r="A272" s="2"/>
      <c r="J272" s="10">
        <f t="shared" si="38"/>
      </c>
      <c r="K272" s="11">
        <f t="shared" si="39"/>
      </c>
      <c r="L272" s="11">
        <f t="shared" si="40"/>
      </c>
      <c r="M272" s="11">
        <f t="shared" si="41"/>
      </c>
      <c r="N272" s="11">
        <f t="shared" si="42"/>
      </c>
      <c r="O272" s="11">
        <f t="shared" si="43"/>
      </c>
      <c r="P272" s="11">
        <f t="shared" si="44"/>
      </c>
    </row>
    <row r="273" spans="1:16" ht="12.75">
      <c r="A273" s="2"/>
      <c r="J273" s="10">
        <f t="shared" si="38"/>
      </c>
      <c r="K273" s="11">
        <f t="shared" si="39"/>
      </c>
      <c r="L273" s="11">
        <f t="shared" si="40"/>
      </c>
      <c r="M273" s="11">
        <f t="shared" si="41"/>
      </c>
      <c r="N273" s="11">
        <f t="shared" si="42"/>
      </c>
      <c r="O273" s="11">
        <f t="shared" si="43"/>
      </c>
      <c r="P273" s="11">
        <f t="shared" si="44"/>
      </c>
    </row>
    <row r="274" spans="1:16" ht="12.75">
      <c r="A274" s="2"/>
      <c r="J274" s="10">
        <f t="shared" si="38"/>
      </c>
      <c r="K274" s="11">
        <f t="shared" si="39"/>
      </c>
      <c r="L274" s="11">
        <f t="shared" si="40"/>
      </c>
      <c r="M274" s="11">
        <f t="shared" si="41"/>
      </c>
      <c r="N274" s="11">
        <f t="shared" si="42"/>
      </c>
      <c r="O274" s="11">
        <f t="shared" si="43"/>
      </c>
      <c r="P274" s="11">
        <f t="shared" si="44"/>
      </c>
    </row>
    <row r="275" spans="1:16" ht="12.75">
      <c r="A275" s="2"/>
      <c r="J275" s="10">
        <f t="shared" si="38"/>
      </c>
      <c r="K275" s="11">
        <f t="shared" si="39"/>
      </c>
      <c r="L275" s="11">
        <f t="shared" si="40"/>
      </c>
      <c r="M275" s="11">
        <f t="shared" si="41"/>
      </c>
      <c r="N275" s="11">
        <f t="shared" si="42"/>
      </c>
      <c r="O275" s="11">
        <f t="shared" si="43"/>
      </c>
      <c r="P275" s="11">
        <f t="shared" si="44"/>
      </c>
    </row>
    <row r="276" spans="1:16" ht="12.75">
      <c r="A276" s="2"/>
      <c r="J276" s="10">
        <f t="shared" si="38"/>
      </c>
      <c r="K276" s="11">
        <f t="shared" si="39"/>
      </c>
      <c r="L276" s="11">
        <f t="shared" si="40"/>
      </c>
      <c r="M276" s="11">
        <f t="shared" si="41"/>
      </c>
      <c r="N276" s="11">
        <f t="shared" si="42"/>
      </c>
      <c r="O276" s="11">
        <f t="shared" si="43"/>
      </c>
      <c r="P276" s="11">
        <f t="shared" si="44"/>
      </c>
    </row>
    <row r="277" spans="1:16" ht="12.75">
      <c r="A277" s="2"/>
      <c r="J277" s="10">
        <f t="shared" si="38"/>
      </c>
      <c r="K277" s="11">
        <f t="shared" si="39"/>
      </c>
      <c r="L277" s="11">
        <f t="shared" si="40"/>
      </c>
      <c r="M277" s="11">
        <f t="shared" si="41"/>
      </c>
      <c r="N277" s="11">
        <f t="shared" si="42"/>
      </c>
      <c r="O277" s="11">
        <f t="shared" si="43"/>
      </c>
      <c r="P277" s="11">
        <f t="shared" si="44"/>
      </c>
    </row>
    <row r="278" spans="1:16" ht="12.75">
      <c r="A278" s="2"/>
      <c r="J278" s="10">
        <f t="shared" si="38"/>
      </c>
      <c r="K278" s="11">
        <f t="shared" si="39"/>
      </c>
      <c r="L278" s="11">
        <f t="shared" si="40"/>
      </c>
      <c r="M278" s="11">
        <f t="shared" si="41"/>
      </c>
      <c r="N278" s="11">
        <f t="shared" si="42"/>
      </c>
      <c r="O278" s="11">
        <f t="shared" si="43"/>
      </c>
      <c r="P278" s="11">
        <f t="shared" si="44"/>
      </c>
    </row>
    <row r="279" spans="1:16" ht="12.75">
      <c r="A279" s="2"/>
      <c r="J279" s="10">
        <f t="shared" si="38"/>
      </c>
      <c r="K279" s="11">
        <f t="shared" si="39"/>
      </c>
      <c r="L279" s="11">
        <f t="shared" si="40"/>
      </c>
      <c r="M279" s="11">
        <f t="shared" si="41"/>
      </c>
      <c r="N279" s="11">
        <f t="shared" si="42"/>
      </c>
      <c r="O279" s="11">
        <f t="shared" si="43"/>
      </c>
      <c r="P279" s="11">
        <f t="shared" si="44"/>
      </c>
    </row>
    <row r="280" spans="1:16" ht="12.75">
      <c r="A280" s="2"/>
      <c r="J280" s="10">
        <f t="shared" si="38"/>
      </c>
      <c r="K280" s="11">
        <f t="shared" si="39"/>
      </c>
      <c r="L280" s="11">
        <f t="shared" si="40"/>
      </c>
      <c r="M280" s="11">
        <f t="shared" si="41"/>
      </c>
      <c r="N280" s="11">
        <f t="shared" si="42"/>
      </c>
      <c r="O280" s="11">
        <f t="shared" si="43"/>
      </c>
      <c r="P280" s="11">
        <f t="shared" si="44"/>
      </c>
    </row>
    <row r="281" spans="1:16" ht="12.75">
      <c r="A281" s="2"/>
      <c r="J281" s="10">
        <f t="shared" si="38"/>
      </c>
      <c r="K281" s="11">
        <f t="shared" si="39"/>
      </c>
      <c r="L281" s="11">
        <f t="shared" si="40"/>
      </c>
      <c r="M281" s="11">
        <f t="shared" si="41"/>
      </c>
      <c r="N281" s="11">
        <f t="shared" si="42"/>
      </c>
      <c r="O281" s="11">
        <f t="shared" si="43"/>
      </c>
      <c r="P281" s="11">
        <f t="shared" si="44"/>
      </c>
    </row>
    <row r="282" spans="1:16" ht="12.75">
      <c r="A282" s="2"/>
      <c r="J282" s="10">
        <f aca="true" t="shared" si="45" ref="J282:J310">IF(A282-A283=0,"",A282)</f>
      </c>
      <c r="K282" s="11">
        <f aca="true" t="shared" si="46" ref="K282:K310">IF(B282-A20247=0,"",0-B282)</f>
      </c>
      <c r="L282" s="11">
        <f t="shared" si="40"/>
      </c>
      <c r="M282" s="11">
        <f t="shared" si="41"/>
      </c>
      <c r="N282" s="11">
        <f t="shared" si="42"/>
      </c>
      <c r="O282" s="11">
        <f t="shared" si="43"/>
      </c>
      <c r="P282" s="11">
        <f t="shared" si="44"/>
      </c>
    </row>
    <row r="283" spans="1:16" ht="12.75">
      <c r="A283" s="2"/>
      <c r="J283" s="10">
        <f t="shared" si="45"/>
      </c>
      <c r="K283" s="11">
        <f t="shared" si="46"/>
      </c>
      <c r="L283" s="11">
        <f t="shared" si="40"/>
      </c>
      <c r="M283" s="11">
        <f t="shared" si="41"/>
      </c>
      <c r="N283" s="11">
        <f t="shared" si="42"/>
      </c>
      <c r="O283" s="11">
        <f t="shared" si="43"/>
      </c>
      <c r="P283" s="11">
        <f t="shared" si="44"/>
      </c>
    </row>
    <row r="284" spans="1:16" ht="12.75">
      <c r="A284" s="2"/>
      <c r="J284" s="10">
        <f t="shared" si="45"/>
      </c>
      <c r="K284" s="11">
        <f t="shared" si="46"/>
      </c>
      <c r="L284" s="11">
        <f t="shared" si="40"/>
      </c>
      <c r="M284" s="11">
        <f t="shared" si="41"/>
      </c>
      <c r="N284" s="11">
        <f t="shared" si="42"/>
      </c>
      <c r="O284" s="11">
        <f t="shared" si="43"/>
      </c>
      <c r="P284" s="11">
        <f t="shared" si="44"/>
      </c>
    </row>
    <row r="285" spans="1:16" ht="12.75">
      <c r="A285" s="2"/>
      <c r="J285" s="10">
        <f t="shared" si="45"/>
      </c>
      <c r="K285" s="11">
        <f t="shared" si="46"/>
      </c>
      <c r="L285" s="11">
        <f t="shared" si="40"/>
      </c>
      <c r="M285" s="11">
        <f t="shared" si="41"/>
      </c>
      <c r="N285" s="11">
        <f t="shared" si="42"/>
      </c>
      <c r="O285" s="11">
        <f t="shared" si="43"/>
      </c>
      <c r="P285" s="11">
        <f t="shared" si="44"/>
      </c>
    </row>
    <row r="286" spans="1:16" ht="12.75">
      <c r="A286" s="2"/>
      <c r="J286" s="10">
        <f t="shared" si="45"/>
      </c>
      <c r="K286" s="11">
        <f t="shared" si="46"/>
      </c>
      <c r="L286" s="11">
        <f t="shared" si="40"/>
      </c>
      <c r="M286" s="11">
        <f t="shared" si="41"/>
      </c>
      <c r="N286" s="11">
        <f t="shared" si="42"/>
      </c>
      <c r="O286" s="11">
        <f t="shared" si="43"/>
      </c>
      <c r="P286" s="11">
        <f t="shared" si="44"/>
      </c>
    </row>
    <row r="287" spans="1:16" ht="12.75">
      <c r="A287" s="2"/>
      <c r="J287" s="10">
        <f t="shared" si="45"/>
      </c>
      <c r="K287" s="11">
        <f t="shared" si="46"/>
      </c>
      <c r="L287" s="11">
        <f t="shared" si="40"/>
      </c>
      <c r="M287" s="11">
        <f t="shared" si="41"/>
      </c>
      <c r="N287" s="11">
        <f t="shared" si="42"/>
      </c>
      <c r="O287" s="11">
        <f t="shared" si="43"/>
      </c>
      <c r="P287" s="11">
        <f t="shared" si="44"/>
      </c>
    </row>
    <row r="288" spans="1:16" ht="12.75">
      <c r="A288" s="2"/>
      <c r="J288" s="10">
        <f t="shared" si="45"/>
      </c>
      <c r="K288" s="11">
        <f t="shared" si="46"/>
      </c>
      <c r="L288" s="11">
        <f t="shared" si="40"/>
      </c>
      <c r="M288" s="11">
        <f t="shared" si="41"/>
      </c>
      <c r="N288" s="11">
        <f t="shared" si="42"/>
      </c>
      <c r="O288" s="11">
        <f t="shared" si="43"/>
      </c>
      <c r="P288" s="11">
        <f t="shared" si="44"/>
      </c>
    </row>
    <row r="289" spans="1:16" ht="12.75">
      <c r="A289" s="2"/>
      <c r="J289" s="10">
        <f t="shared" si="45"/>
      </c>
      <c r="K289" s="11">
        <f t="shared" si="46"/>
      </c>
      <c r="L289" s="11">
        <f t="shared" si="40"/>
      </c>
      <c r="M289" s="11">
        <f t="shared" si="41"/>
      </c>
      <c r="N289" s="11">
        <f t="shared" si="42"/>
      </c>
      <c r="O289" s="11">
        <f t="shared" si="43"/>
      </c>
      <c r="P289" s="11">
        <f t="shared" si="44"/>
      </c>
    </row>
    <row r="290" spans="1:16" ht="12.75">
      <c r="A290" s="2"/>
      <c r="J290" s="10">
        <f t="shared" si="45"/>
      </c>
      <c r="K290" s="11">
        <f t="shared" si="46"/>
      </c>
      <c r="L290" s="11">
        <f t="shared" si="40"/>
      </c>
      <c r="M290" s="11">
        <f t="shared" si="41"/>
      </c>
      <c r="N290" s="11">
        <f t="shared" si="42"/>
      </c>
      <c r="O290" s="11">
        <f t="shared" si="43"/>
      </c>
      <c r="P290" s="11">
        <f t="shared" si="44"/>
      </c>
    </row>
    <row r="291" spans="1:16" ht="12.75">
      <c r="A291" s="2"/>
      <c r="J291" s="10">
        <f t="shared" si="45"/>
      </c>
      <c r="K291" s="11">
        <f t="shared" si="46"/>
      </c>
      <c r="L291" s="11">
        <f t="shared" si="40"/>
      </c>
      <c r="M291" s="11">
        <f t="shared" si="41"/>
      </c>
      <c r="N291" s="11">
        <f t="shared" si="42"/>
      </c>
      <c r="O291" s="11">
        <f t="shared" si="43"/>
      </c>
      <c r="P291" s="11">
        <f t="shared" si="44"/>
      </c>
    </row>
    <row r="292" spans="1:16" ht="12.75">
      <c r="A292" s="2"/>
      <c r="J292" s="10">
        <f t="shared" si="45"/>
      </c>
      <c r="K292" s="11">
        <f t="shared" si="46"/>
      </c>
      <c r="L292" s="11">
        <f t="shared" si="40"/>
      </c>
      <c r="M292" s="11">
        <f t="shared" si="41"/>
      </c>
      <c r="N292" s="11">
        <f t="shared" si="42"/>
      </c>
      <c r="O292" s="11">
        <f t="shared" si="43"/>
      </c>
      <c r="P292" s="11">
        <f t="shared" si="44"/>
      </c>
    </row>
    <row r="293" spans="1:16" ht="12.75">
      <c r="A293" s="2"/>
      <c r="J293" s="10">
        <f t="shared" si="45"/>
      </c>
      <c r="K293" s="11">
        <f t="shared" si="46"/>
      </c>
      <c r="L293" s="11">
        <f t="shared" si="40"/>
      </c>
      <c r="M293" s="11">
        <f t="shared" si="41"/>
      </c>
      <c r="N293" s="11">
        <f t="shared" si="42"/>
      </c>
      <c r="O293" s="11">
        <f t="shared" si="43"/>
      </c>
      <c r="P293" s="11">
        <f t="shared" si="44"/>
      </c>
    </row>
    <row r="294" spans="1:16" ht="12.75">
      <c r="A294" s="2"/>
      <c r="J294" s="10">
        <f t="shared" si="45"/>
      </c>
      <c r="K294" s="11">
        <f t="shared" si="46"/>
      </c>
      <c r="L294" s="11">
        <f t="shared" si="40"/>
      </c>
      <c r="M294" s="11">
        <f t="shared" si="41"/>
      </c>
      <c r="N294" s="11">
        <f t="shared" si="42"/>
      </c>
      <c r="O294" s="11">
        <f t="shared" si="43"/>
      </c>
      <c r="P294" s="11">
        <f t="shared" si="44"/>
      </c>
    </row>
    <row r="295" spans="1:16" ht="12.75">
      <c r="A295" s="2"/>
      <c r="J295" s="10">
        <f t="shared" si="45"/>
      </c>
      <c r="K295" s="11">
        <f t="shared" si="46"/>
      </c>
      <c r="L295" s="11">
        <f t="shared" si="40"/>
      </c>
      <c r="M295" s="11">
        <f t="shared" si="41"/>
      </c>
      <c r="N295" s="11">
        <f t="shared" si="42"/>
      </c>
      <c r="O295" s="11">
        <f t="shared" si="43"/>
      </c>
      <c r="P295" s="11">
        <f t="shared" si="44"/>
      </c>
    </row>
    <row r="296" spans="1:16" ht="12.75">
      <c r="A296" s="2"/>
      <c r="J296" s="10">
        <f t="shared" si="45"/>
      </c>
      <c r="K296" s="11">
        <f t="shared" si="46"/>
      </c>
      <c r="L296" s="11">
        <f t="shared" si="40"/>
      </c>
      <c r="M296" s="11">
        <f t="shared" si="41"/>
      </c>
      <c r="N296" s="11">
        <f t="shared" si="42"/>
      </c>
      <c r="O296" s="11">
        <f t="shared" si="43"/>
      </c>
      <c r="P296" s="11">
        <f t="shared" si="44"/>
      </c>
    </row>
    <row r="297" spans="1:16" ht="12.75">
      <c r="A297" s="2"/>
      <c r="J297" s="10">
        <f t="shared" si="45"/>
      </c>
      <c r="K297" s="11">
        <f t="shared" si="46"/>
      </c>
      <c r="L297" s="11">
        <f aca="true" t="shared" si="47" ref="L297:L310">IF(C297-B20262=0,"",0-C297)</f>
      </c>
      <c r="M297" s="11">
        <f aca="true" t="shared" si="48" ref="M297:M310">IF(D297-C20262=0,"",0-D297)</f>
      </c>
      <c r="N297" s="11">
        <f aca="true" t="shared" si="49" ref="N297:N310">IF(E297-D20262=0,"",0-E297)</f>
      </c>
      <c r="O297" s="11">
        <f aca="true" t="shared" si="50" ref="O297:O310">IF(F297-E20262=0,"",0-F297)</f>
      </c>
      <c r="P297" s="11">
        <f aca="true" t="shared" si="51" ref="P297:P310">IF(G297-F20262=0,"",0-G297)</f>
      </c>
    </row>
    <row r="298" spans="1:16" ht="12.75">
      <c r="A298" s="2"/>
      <c r="J298" s="10">
        <f t="shared" si="45"/>
      </c>
      <c r="K298" s="11">
        <f t="shared" si="46"/>
      </c>
      <c r="L298" s="11">
        <f t="shared" si="47"/>
      </c>
      <c r="M298" s="11">
        <f t="shared" si="48"/>
      </c>
      <c r="N298" s="11">
        <f t="shared" si="49"/>
      </c>
      <c r="O298" s="11">
        <f t="shared" si="50"/>
      </c>
      <c r="P298" s="11">
        <f t="shared" si="51"/>
      </c>
    </row>
    <row r="299" spans="1:16" ht="12.75">
      <c r="A299" s="2"/>
      <c r="J299" s="10">
        <f t="shared" si="45"/>
      </c>
      <c r="K299" s="11">
        <f t="shared" si="46"/>
      </c>
      <c r="L299" s="11">
        <f t="shared" si="47"/>
      </c>
      <c r="M299" s="11">
        <f t="shared" si="48"/>
      </c>
      <c r="N299" s="11">
        <f t="shared" si="49"/>
      </c>
      <c r="O299" s="11">
        <f t="shared" si="50"/>
      </c>
      <c r="P299" s="11">
        <f t="shared" si="51"/>
      </c>
    </row>
    <row r="300" spans="1:16" ht="12.75">
      <c r="A300" s="2"/>
      <c r="J300" s="10">
        <f t="shared" si="45"/>
      </c>
      <c r="K300" s="11">
        <f t="shared" si="46"/>
      </c>
      <c r="L300" s="11">
        <f t="shared" si="47"/>
      </c>
      <c r="M300" s="11">
        <f t="shared" si="48"/>
      </c>
      <c r="N300" s="11">
        <f t="shared" si="49"/>
      </c>
      <c r="O300" s="11">
        <f t="shared" si="50"/>
      </c>
      <c r="P300" s="11">
        <f t="shared" si="51"/>
      </c>
    </row>
    <row r="301" spans="1:16" ht="12.75">
      <c r="A301" s="2"/>
      <c r="J301" s="10">
        <f t="shared" si="45"/>
      </c>
      <c r="K301" s="11">
        <f t="shared" si="46"/>
      </c>
      <c r="L301" s="11">
        <f t="shared" si="47"/>
      </c>
      <c r="M301" s="11">
        <f t="shared" si="48"/>
      </c>
      <c r="N301" s="11">
        <f t="shared" si="49"/>
      </c>
      <c r="O301" s="11">
        <f t="shared" si="50"/>
      </c>
      <c r="P301" s="11">
        <f t="shared" si="51"/>
      </c>
    </row>
    <row r="302" spans="1:16" ht="12.75">
      <c r="A302" s="2"/>
      <c r="J302" s="10">
        <f t="shared" si="45"/>
      </c>
      <c r="K302" s="11">
        <f t="shared" si="46"/>
      </c>
      <c r="L302" s="11">
        <f t="shared" si="47"/>
      </c>
      <c r="M302" s="11">
        <f t="shared" si="48"/>
      </c>
      <c r="N302" s="11">
        <f t="shared" si="49"/>
      </c>
      <c r="O302" s="11">
        <f t="shared" si="50"/>
      </c>
      <c r="P302" s="11">
        <f t="shared" si="51"/>
      </c>
    </row>
    <row r="303" spans="1:16" ht="12.75">
      <c r="A303" s="2"/>
      <c r="J303" s="10">
        <f t="shared" si="45"/>
      </c>
      <c r="K303" s="11">
        <f t="shared" si="46"/>
      </c>
      <c r="L303" s="11">
        <f t="shared" si="47"/>
      </c>
      <c r="M303" s="11">
        <f t="shared" si="48"/>
      </c>
      <c r="N303" s="11">
        <f t="shared" si="49"/>
      </c>
      <c r="O303" s="11">
        <f t="shared" si="50"/>
      </c>
      <c r="P303" s="11">
        <f t="shared" si="51"/>
      </c>
    </row>
    <row r="304" spans="1:16" ht="12.75">
      <c r="A304" s="2"/>
      <c r="J304" s="10">
        <f t="shared" si="45"/>
      </c>
      <c r="K304" s="11">
        <f t="shared" si="46"/>
      </c>
      <c r="L304" s="11">
        <f t="shared" si="47"/>
      </c>
      <c r="M304" s="11">
        <f t="shared" si="48"/>
      </c>
      <c r="N304" s="11">
        <f t="shared" si="49"/>
      </c>
      <c r="O304" s="11">
        <f t="shared" si="50"/>
      </c>
      <c r="P304" s="11">
        <f t="shared" si="51"/>
      </c>
    </row>
    <row r="305" spans="1:16" ht="12.75">
      <c r="A305" s="2"/>
      <c r="J305" s="10">
        <f t="shared" si="45"/>
      </c>
      <c r="K305" s="11">
        <f t="shared" si="46"/>
      </c>
      <c r="L305" s="11">
        <f t="shared" si="47"/>
      </c>
      <c r="M305" s="11">
        <f t="shared" si="48"/>
      </c>
      <c r="N305" s="11">
        <f t="shared" si="49"/>
      </c>
      <c r="O305" s="11">
        <f t="shared" si="50"/>
      </c>
      <c r="P305" s="11">
        <f t="shared" si="51"/>
      </c>
    </row>
    <row r="306" spans="1:16" ht="12.75">
      <c r="A306" s="2"/>
      <c r="J306" s="10">
        <f t="shared" si="45"/>
      </c>
      <c r="K306" s="11">
        <f t="shared" si="46"/>
      </c>
      <c r="L306" s="11">
        <f t="shared" si="47"/>
      </c>
      <c r="M306" s="11">
        <f t="shared" si="48"/>
      </c>
      <c r="N306" s="11">
        <f t="shared" si="49"/>
      </c>
      <c r="O306" s="11">
        <f t="shared" si="50"/>
      </c>
      <c r="P306" s="11">
        <f t="shared" si="51"/>
      </c>
    </row>
    <row r="307" spans="1:16" ht="12.75">
      <c r="A307" s="2"/>
      <c r="J307" s="10">
        <f t="shared" si="45"/>
      </c>
      <c r="K307" s="11">
        <f t="shared" si="46"/>
      </c>
      <c r="L307" s="11">
        <f t="shared" si="47"/>
      </c>
      <c r="M307" s="11">
        <f t="shared" si="48"/>
      </c>
      <c r="N307" s="11">
        <f t="shared" si="49"/>
      </c>
      <c r="O307" s="11">
        <f t="shared" si="50"/>
      </c>
      <c r="P307" s="11">
        <f t="shared" si="51"/>
      </c>
    </row>
    <row r="308" spans="1:16" ht="12.75">
      <c r="A308" s="2"/>
      <c r="J308" s="10">
        <f t="shared" si="45"/>
      </c>
      <c r="K308" s="11">
        <f t="shared" si="46"/>
      </c>
      <c r="L308" s="11">
        <f t="shared" si="47"/>
      </c>
      <c r="M308" s="11">
        <f t="shared" si="48"/>
      </c>
      <c r="N308" s="11">
        <f t="shared" si="49"/>
      </c>
      <c r="O308" s="11">
        <f t="shared" si="50"/>
      </c>
      <c r="P308" s="11">
        <f t="shared" si="51"/>
      </c>
    </row>
    <row r="309" spans="1:16" ht="12.75">
      <c r="A309" s="2"/>
      <c r="J309" s="10">
        <f t="shared" si="45"/>
      </c>
      <c r="K309" s="11">
        <f t="shared" si="46"/>
      </c>
      <c r="L309" s="11">
        <f t="shared" si="47"/>
      </c>
      <c r="M309" s="11">
        <f t="shared" si="48"/>
      </c>
      <c r="N309" s="11">
        <f t="shared" si="49"/>
      </c>
      <c r="O309" s="11">
        <f t="shared" si="50"/>
      </c>
      <c r="P309" s="11">
        <f t="shared" si="51"/>
      </c>
    </row>
    <row r="310" spans="1:16" ht="12.75">
      <c r="A310" s="2"/>
      <c r="J310" s="10">
        <f t="shared" si="45"/>
      </c>
      <c r="K310" s="11">
        <f t="shared" si="46"/>
      </c>
      <c r="L310" s="11">
        <f t="shared" si="47"/>
      </c>
      <c r="M310" s="11">
        <f t="shared" si="48"/>
      </c>
      <c r="N310" s="11">
        <f t="shared" si="49"/>
      </c>
      <c r="O310" s="11">
        <f t="shared" si="50"/>
      </c>
      <c r="P310" s="11">
        <f t="shared" si="51"/>
      </c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</sheetData>
  <sheetProtection/>
  <mergeCells count="2">
    <mergeCell ref="A10:G10"/>
    <mergeCell ref="A1:G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Water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ReynolB</dc:creator>
  <cp:keywords/>
  <dc:description/>
  <cp:lastModifiedBy>Other User</cp:lastModifiedBy>
  <cp:lastPrinted>2009-06-28T07:02:31Z</cp:lastPrinted>
  <dcterms:created xsi:type="dcterms:W3CDTF">2008-12-22T23:46:27Z</dcterms:created>
  <dcterms:modified xsi:type="dcterms:W3CDTF">2010-04-29T04:43:49Z</dcterms:modified>
  <cp:category/>
  <cp:version/>
  <cp:contentType/>
  <cp:contentStatus/>
</cp:coreProperties>
</file>